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15158\Downloads\"/>
    </mc:Choice>
  </mc:AlternateContent>
  <xr:revisionPtr revIDLastSave="0" documentId="13_ncr:1_{5E1F548B-59E2-4D1E-913A-CA9261CDC690}"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C35" i="10"/>
  <c r="CO34" i="10"/>
  <c r="U34" i="10"/>
  <c r="U35" i="10" s="1"/>
  <c r="U36" i="10" s="1"/>
  <c r="C34" i="10"/>
  <c r="AM34" i="10" l="1"/>
  <c r="AM35"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<sst xmlns="http://schemas.openxmlformats.org/spreadsheetml/2006/main" count="1073" uniqueCount="594">
  <si>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</si>
  <si>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</si>
  <si>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</si>
  <si>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</si>
  <si>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</si>
  <si>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</si>
  <si>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</si>
  <si>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</si>
  <si>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</si>
  <si>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</si>
  <si>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</si>
  <si>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</si>
  <si>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</si>
  <si>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</si>
  <si>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</si>
  <si>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</si>
  <si>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</si>
  <si>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</si>
  <si>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</si>
  <si>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</si>
  <si>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</si>
  <si>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</si>
  <si>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</si>
  <si>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</si>
  <si>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</si>
  <si>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</si>
  <si>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</si>
  <si>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</si>
  <si>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</si>
  <si>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</si>
  <si>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</si>
  <si>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</si>
  <si>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</si>
  <si>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</si>
  <si>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</si>
  <si>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</si>
  <si>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</si>
  <si>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</si>
  <si>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</si>
  <si>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</si>
  <si>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</si>
  <si>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</si>
  <si>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</si>
  <si>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</si>
  <si>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</si>
  <si>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</si>
  <si>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</si>
  <si>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</si>
  <si>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</si>
  <si>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</si>
  <si>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</si>
  <si>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</si>
  <si>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</si>
  <si>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</si>
  <si>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</si>
  <si>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</si>
  <si>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</si>
  <si>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</si>
  <si>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</si>
  <si>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</si>
  <si>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</si>
  <si>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</si>
  <si>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</si>
  <si>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</si>
  <si>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</si>
  <si>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</si>
  <si>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</si>
  <si>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</si>
  <si>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</si>
  <si>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</si>
  <si>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</si>
  <si>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</si>
  <si>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</si>
  <si>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</si>
  <si>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</si>
  <si>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</si>
  <si>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</si>
  <si>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</si>
  <si>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</si>
  <si>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</si>
  <si>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</si>
  <si>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</si>
  <si>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</si>
  <si>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</si>
  <si>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</si>
  <si>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</si>
  <si>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</si>
  <si>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</si>
  <si>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</si>
  <si>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</si>
  <si>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</si>
  <si>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</si>
  <si>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</si>
  <si>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</si>
  <si>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</si>
  <si>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</si>
  <si>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</si>
  <si>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</si>
  <si>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</si>
  <si>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</si>
  <si>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</si>
  <si>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</si>
  <si>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</si>
  <si>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</si>
  <si>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</si>
  <si>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</si>
  <si>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</si>
  <si>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</si>
  <si>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</si>
  <si>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</si>
  <si>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</si>
  <si>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</si>
  <si>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</si>
  <si>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</si>
  <si>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</si>
  <si>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</si>
  <si>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</si>
  <si>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</si>
  <si>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</si>
  <si>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</si>
  <si>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</si>
  <si>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</si>
  <si>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</si>
  <si>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</si>
  <si>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</si>
  <si>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</si>
  <si>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</si>
  <si>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</si>
  <si>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</si>
  <si>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</si>
  <si>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</si>
  <si>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</si>
  <si>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</si>
  <si>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</si>
  <si>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</si>
  <si>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</si>
  <si>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</si>
  <si>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</si>
  <si>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</si>
  <si>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</si>
  <si>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</si>
  <si>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</si>
  <si>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</si>
  <si>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</si>
  <si>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</si>
  <si>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</si>
  <si>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</si>
  <si>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</si>
  <si>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</si>
  <si>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</si>
  <si>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</si>
  <si>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</si>
  <si>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</si>
  <si>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</si>
  <si>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</si>
  <si>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</si>
  <si>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</si>
  <si>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</si>
  <si>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</si>
  <si>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</si>
  <si>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</si>
  <si>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</si>
  <si>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</si>
  <si>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</si>
  <si>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</si>
  <si>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</si>
  <si>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</si>
  <si>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</si>
  <si>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</si>
  <si>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</si>
  <si>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</si>
  <si>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</si>
  <si>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</si>
  <si>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</si>
  <si>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</si>
  <si>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</si>
  <si>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</si>
  <si>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</si>
  <si>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</si>
  <si>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</si>
  <si>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</si>
  <si>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</si>
  <si>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</si>
  <si>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</si>
  <si>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</si>
  <si>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</si>
  <si>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</si>
  <si>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</si>
  <si>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</si>
  <si>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</si>
  <si>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</si>
  <si>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</si>
  <si>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</si>
  <si>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</si>
  <si>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</si>
  <si>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</si>
  <si>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</si>
  <si>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</si>
  <si>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</si>
  <si>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</si>
  <si>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</si>
  <si>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</si>
  <si>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</si>
  <si>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</si>
  <si>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</si>
  <si>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</si>
  <si>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</si>
  <si>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</si>
  <si>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</si>
  <si>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</si>
  <si>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</si>
  <si>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</si>
  <si>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</si>
  <si>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</si>
  <si>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</si>
  <si>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</si>
  <si>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</si>
  <si>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</si>
  <si>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秋田県能代市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</si>
  <si>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</si>
  <si>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</si>
  <si>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</si>
  <si>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</si>
  <si>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</si>
  <si>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</si>
  <si>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</si>
  <si>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</si>
  <si>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</si>
  <si>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</si>
  <si>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</si>
  <si>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</si>
  <si>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</si>
  <si>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</si>
  <si>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</si>
  <si>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</si>
  <si>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</si>
  <si>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</si>
  <si>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</si>
  <si>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</si>
  <si>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</si>
  <si>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</si>
  <si>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</si>
  <si>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</si>
  <si>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</si>
  <si>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</si>
  <si>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</si>
  <si>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</si>
  <si>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</si>
  <si>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</si>
  <si>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</si>
  <si>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</si>
  <si>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</si>
  <si>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</si>
  <si>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</si>
  <si>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</si>
  <si>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</si>
  <si>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</si>
  <si>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</si>
  <si>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</si>
  <si>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</si>
  <si>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</si>
  <si>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</si>
  <si>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</si>
  <si>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</si>
  <si>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</si>
  <si>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</si>
  <si>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</si>
  <si>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</si>
  <si>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</si>
  <si>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</si>
  <si>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</si>
  <si>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</si>
  <si>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</si>
  <si>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</si>
  <si>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</si>
  <si>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</si>
  <si>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</si>
  <si>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</si>
  <si>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</si>
  <si>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</si>
  <si>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</si>
  <si>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</si>
  <si>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</si>
  <si>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</si>
  <si>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</si>
  <si>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</si>
  <si>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</si>
  <si>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</si>
  <si>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</si>
  <si>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</si>
  <si>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</si>
  <si>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</si>
  <si>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</si>
  <si>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</si>
  <si>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</si>
  <si>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</si>
  <si>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</si>
  <si>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</si>
  <si>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</si>
  <si>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</si>
  <si>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</si>
  <si>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</si>
  <si>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</si>
  <si>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</si>
  <si>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</si>
  <si>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</si>
  <si>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</si>
  <si>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</si>
  <si>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</si>
  <si>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</si>
  <si>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</si>
  <si>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</si>
  <si>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</si>
  <si>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</si>
  <si>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</si>
  <si>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</si>
  <si>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</si>
  <si>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</si>
  <si>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</si>
  <si>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</si>
  <si>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</si>
  <si>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</si>
  <si>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</si>
  <si>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</si>
  <si>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</si>
  <si>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</si>
  <si>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</si>
  <si>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</si>
  <si>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</si>
  <si>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</si>
  <si>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</si>
  <si>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</si>
  <si>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</si>
  <si>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</si>
  <si>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</si>
  <si>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</si>
  <si>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</si>
  <si>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</si>
  <si>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</si>
  <si>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</si>
  <si>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</si>
  <si>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</si>
  <si>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</si>
  <si>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</si>
  <si>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</si>
  <si>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</si>
  <si>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</si>
  <si>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</si>
  <si>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</si>
  <si>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</si>
  <si>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</si>
  <si>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</si>
  <si>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</si>
  <si>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</si>
  <si>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</si>
  <si>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</si>
  <si>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</si>
  <si>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</si>
  <si>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</si>
  <si>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</si>
  <si>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</si>
  <si>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</si>
  <si>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</si>
  <si>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</si>
  <si>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</si>
  <si>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</si>
  <si>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</si>
  <si>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</si>
  <si>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</si>
  <si>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</si>
  <si>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</si>
  <si>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秋田県能代市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</si>
  <si>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</si>
  <si>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</si>
  <si>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</si>
  <si>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</si>
  <si>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</si>
  <si>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</si>
  <si>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</si>
  <si>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</si>
  <si>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</si>
  <si>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</si>
  <si>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</si>
  <si>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</si>
  <si>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</si>
  <si>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</si>
  <si>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</si>
  <si>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</si>
  <si>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</si>
  <si>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</si>
  <si>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</si>
  <si>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</si>
  <si>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</si>
  <si>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</si>
  <si>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</si>
  <si>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</si>
  <si>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</si>
  <si>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</si>
  <si>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</si>
  <si>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</si>
  <si>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</si>
  <si>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</si>
  <si>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</si>
  <si>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</si>
  <si>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</si>
  <si>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</si>
  <si>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</si>
  <si>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</si>
  <si>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能代市水道事業会計</t>
    <phoneticPr fontId="5"/>
  </si>
  <si>
    <t>法適用企業</t>
    <phoneticPr fontId="5"/>
  </si>
  <si>
    <t>能代市下水道事業会計</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</si>
  <si>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</si>
  <si>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</si>
  <si>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</si>
  <si>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</si>
  <si>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</si>
  <si>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</si>
  <si>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</si>
  <si>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</si>
  <si>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</si>
  <si>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</si>
  <si>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</si>
  <si>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</si>
  <si>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</si>
  <si>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</si>
  <si>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</si>
  <si>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</si>
  <si>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</si>
  <si>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</si>
  <si>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</si>
  <si>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</si>
  <si>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</si>
  <si>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</si>
  <si>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</si>
  <si>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</si>
  <si>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</si>
  <si>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</si>
  <si>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</si>
  <si>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</si>
  <si>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</si>
  <si>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</si>
  <si>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</si>
  <si>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</si>
  <si>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</si>
  <si>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</si>
  <si>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</si>
  <si>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</si>
  <si>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</si>
  <si>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</si>
  <si>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</si>
  <si>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</si>
  <si>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</si>
  <si>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</si>
  <si>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</si>
  <si>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</si>
  <si>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</si>
  <si>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</si>
  <si>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</si>
  <si>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</si>
  <si>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</si>
  <si>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</si>
  <si>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</si>
  <si>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</si>
  <si>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</si>
  <si>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</si>
  <si>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</si>
  <si>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</si>
  <si>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</si>
  <si>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</si>
  <si>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</si>
  <si>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</si>
  <si>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</si>
  <si>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</si>
  <si>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</si>
  <si>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能代市水道事業会計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</si>
  <si>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</si>
  <si>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</si>
  <si>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</si>
  <si>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</si>
  <si>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</si>
  <si>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</si>
  <si>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</si>
  <si>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</si>
  <si>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</si>
  <si>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</si>
  <si>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</si>
  <si>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</si>
  <si>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</si>
  <si>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</si>
  <si>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</si>
  <si>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</si>
  <si>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</si>
  <si>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</si>
  <si>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</si>
  <si>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</si>
  <si>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</si>
  <si>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</si>
  <si>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</si>
  <si>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</si>
  <si>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</si>
  <si>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</si>
  <si>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</si>
  <si>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</si>
  <si>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</si>
  <si>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</si>
  <si>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</si>
  <si>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</si>
  <si>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</si>
  <si>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</si>
  <si>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</si>
  <si>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</si>
  <si>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</si>
  <si>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</si>
  <si>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</si>
  <si>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</si>
  <si>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</si>
  <si>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</si>
  <si>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</si>
  <si>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</si>
  <si>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</si>
  <si>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</si>
  <si>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</si>
  <si>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</si>
  <si>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</si>
  <si>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</si>
  <si>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</si>
  <si>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</si>
  <si>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</si>
  <si>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</si>
  <si>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</si>
  <si>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</si>
  <si>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</si>
  <si>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</si>
  <si>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</si>
  <si>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</si>
  <si>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</si>
  <si>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</si>
  <si>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</si>
  <si>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</si>
  <si>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</si>
  <si>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</si>
  <si>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</si>
  <si>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</si>
  <si>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</si>
  <si>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</si>
  <si>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</si>
  <si>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</si>
  <si>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</si>
  <si>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</si>
  <si>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</si>
  <si>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</si>
  <si>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</si>
  <si>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</si>
  <si>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</si>
  <si>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</si>
  <si>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</si>
  <si>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</si>
  <si>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</si>
  <si>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</si>
  <si>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</si>
  <si>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3.96</t>
  </si>
  <si>
    <t>▲ 2.74</t>
  </si>
  <si>
    <t>▲ 2.77</t>
  </si>
  <si>
    <t>能代市下水道事業会計</t>
  </si>
  <si>
    <t>一般会計</t>
  </si>
  <si>
    <t>能代市水道事業会計</t>
  </si>
  <si>
    <t>能代市介護保険特別会計（保険事業勘定）</t>
  </si>
  <si>
    <t>能代市国民健康保険特別会計（事業勘定）</t>
  </si>
  <si>
    <t>能代市簡易水道事業特別会計</t>
  </si>
  <si>
    <t>能代市浄化槽整備事業特別会計</t>
  </si>
  <si>
    <t>能代市後期高齢者医療特別会計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</si>
  <si>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</si>
  <si>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</si>
  <si>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</si>
  <si>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</si>
  <si>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</si>
  <si>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</si>
  <si>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</si>
  <si>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</si>
  <si>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</si>
  <si>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能代山本広域市町村圏組合（一般会計）</t>
    <rPh sb="0" eb="12">
      <t>ノシロヤマモトコウイキシチョウソンケンクミアイ</t>
    </rPh>
    <rPh sb="13" eb="17">
      <t>イッパンカイケイ</t>
    </rPh>
    <phoneticPr fontId="23"/>
  </si>
  <si>
    <t>能代山本広域市町村圏組合（特別養護老人ホーム運営事業特別会計）</t>
    <rPh sb="0" eb="12">
      <t>ノシロヤマモトコウイキシチョウソンケンクミアイ</t>
    </rPh>
    <rPh sb="13" eb="19">
      <t>トクベツヨウゴロウジン</t>
    </rPh>
    <rPh sb="22" eb="24">
      <t>ウンエイ</t>
    </rPh>
    <rPh sb="24" eb="26">
      <t>ジギョウ</t>
    </rPh>
    <rPh sb="26" eb="30">
      <t>トクベツカイケイ</t>
    </rPh>
    <phoneticPr fontId="23"/>
  </si>
  <si>
    <t>能代山本広域市町村圏組合（能代山本ふるさと市町村圏基金特別会計）</t>
    <rPh sb="0" eb="12">
      <t>ノシロヤマモトコウイキシチョウソンケンクミアイ</t>
    </rPh>
    <rPh sb="13" eb="17">
      <t>ノシロヤマモト</t>
    </rPh>
    <rPh sb="21" eb="25">
      <t>シチョウソンケン</t>
    </rPh>
    <rPh sb="25" eb="27">
      <t>キキン</t>
    </rPh>
    <rPh sb="27" eb="31">
      <t>トクベツカイケイ</t>
    </rPh>
    <phoneticPr fontId="23"/>
  </si>
  <si>
    <t>秋田県市町村総合事務組合（一般会計）</t>
    <rPh sb="0" eb="3">
      <t>アキタケン</t>
    </rPh>
    <rPh sb="3" eb="6">
      <t>シチョウソン</t>
    </rPh>
    <rPh sb="6" eb="12">
      <t>ソウゴウジムクミアイ</t>
    </rPh>
    <rPh sb="13" eb="17">
      <t>イッパンカイケイ</t>
    </rPh>
    <phoneticPr fontId="23"/>
  </si>
  <si>
    <t>秋田県市町村総合事務組合（交通災害共済事業等特別会計）</t>
    <rPh sb="0" eb="3">
      <t>アキタケン</t>
    </rPh>
    <rPh sb="3" eb="6">
      <t>シチョウソン</t>
    </rPh>
    <rPh sb="6" eb="12">
      <t>ソウゴウジムクミアイ</t>
    </rPh>
    <rPh sb="13" eb="19">
      <t>コウツウサイガイキョウサイ</t>
    </rPh>
    <rPh sb="19" eb="21">
      <t>ジギョウ</t>
    </rPh>
    <rPh sb="21" eb="22">
      <t>トウ</t>
    </rPh>
    <rPh sb="22" eb="26">
      <t>トクベツカイケイ</t>
    </rPh>
    <phoneticPr fontId="23"/>
  </si>
  <si>
    <t>秋田県市町村会館管理組合（一般会計）</t>
    <rPh sb="0" eb="8">
      <t>アキタケンシチョウソンカイカン</t>
    </rPh>
    <rPh sb="8" eb="12">
      <t>カンリクミアイ</t>
    </rPh>
    <rPh sb="13" eb="17">
      <t>イッパンカイケイ</t>
    </rPh>
    <phoneticPr fontId="23"/>
  </si>
  <si>
    <t>秋田県後期高齢者医療広域連合（一般会計）</t>
    <rPh sb="0" eb="3">
      <t>アキタケン</t>
    </rPh>
    <rPh sb="3" eb="8">
      <t>コウキコウレイシャ</t>
    </rPh>
    <rPh sb="8" eb="10">
      <t>イリョウ</t>
    </rPh>
    <rPh sb="10" eb="12">
      <t>コウイキ</t>
    </rPh>
    <rPh sb="12" eb="14">
      <t>レンゴウ</t>
    </rPh>
    <rPh sb="15" eb="19">
      <t>イッパンカイケイ</t>
    </rPh>
    <phoneticPr fontId="23"/>
  </si>
  <si>
    <t>秋田県後期高齢者医療広域連合（後期高齢者医療特別会計）</t>
    <rPh sb="0" eb="3">
      <t>アキタケン</t>
    </rPh>
    <rPh sb="3" eb="14">
      <t>コウキコウレイシャイリョウコウイキレンゴウ</t>
    </rPh>
    <rPh sb="15" eb="22">
      <t>コウキコウレイシャイリョウ</t>
    </rPh>
    <rPh sb="22" eb="26">
      <t>トクベツカイケイ</t>
    </rPh>
    <phoneticPr fontId="23"/>
  </si>
  <si>
    <t>-</t>
    <phoneticPr fontId="2"/>
  </si>
  <si>
    <t>地域振興基金</t>
    <rPh sb="0" eb="6">
      <t>チイキシンコウキキン</t>
    </rPh>
    <phoneticPr fontId="23"/>
  </si>
  <si>
    <t>ふるさと納税基金</t>
    <rPh sb="4" eb="8">
      <t>ノウゼイキキン</t>
    </rPh>
    <phoneticPr fontId="23"/>
  </si>
  <si>
    <t>ふるさと創生基金</t>
    <rPh sb="4" eb="8">
      <t>ソウセイキキン</t>
    </rPh>
    <phoneticPr fontId="23"/>
  </si>
  <si>
    <t>奨学基金</t>
    <rPh sb="0" eb="4">
      <t>ショウガクキキン</t>
    </rPh>
    <phoneticPr fontId="23"/>
  </si>
  <si>
    <t>福祉基金</t>
    <rPh sb="0" eb="4">
      <t>フクシキキン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</si>
</sst>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71279</c:v>
                </c:pt>
                <c:pt idx="4">
                  <c:v>74994</c:v>
                </c:pt>
              </c:numCache>
            </c:numRef>
          </c:val>
          <c:smooth val="0"/>
          <c:extLst>
            <c:ext xmlns:c16="http://schemas.microsoft.com/office/drawing/2014/chart" uri="{C3380CC4-5D6E-409C-BE32-E72D297353CC}">
              <c16:uniqueId val="{00000000-D4D2-4D61-8AF1-72A613C678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57406</c:v>
                </c:pt>
                <c:pt idx="1">
                  <c:v>54282</c:v>
                </c:pt>
                <c:pt idx="2">
                  <c:v>67221</c:v>
                </c:pt>
                <c:pt idx="3">
                  <c:v>58884</c:v>
                </c:pt>
                <c:pt idx="4">
                  <c:v>75001</c:v>
                </c:pt>
              </c:numCache>
            </c:numRef>
          </c:val>
          <c:smooth val="0"/>
          <c:extLst>
            <c:ext xmlns:c16="http://schemas.microsoft.com/office/drawing/2014/chart" uri="{C3380CC4-5D6E-409C-BE32-E72D297353CC}">
              <c16:uniqueId val="{00000001-D4D2-4D61-8AF1-72A613C678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4.5599999999999996</c:v>
                </c:pt>
                <c:pt idx="1">
                  <c:v>4.2300000000000004</c:v>
                </c:pt>
                <c:pt idx="2">
                  <c:v>5.58</c:v>
                </c:pt>
                <c:pt idx="3">
                  <c:v>6.19</c:v>
                </c:pt>
                <c:pt idx="4">
                  <c:v>6.62</c:v>
                </c:pt>
              </c:numCache>
            </c:numRef>
          </c:val>
          <c:extLst>
            <c:ext xmlns:c16="http://schemas.microsoft.com/office/drawing/2014/chart" uri="{C3380CC4-5D6E-409C-BE32-E72D297353CC}">
              <c16:uniqueId val="{00000000-3A82-4CB2-B414-BDA5C3B7E1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38.6</c:v>
                </c:pt>
                <c:pt idx="1">
                  <c:v>34.58</c:v>
                </c:pt>
                <c:pt idx="2">
                  <c:v>29.63</c:v>
                </c:pt>
                <c:pt idx="3">
                  <c:v>27.03</c:v>
                </c:pt>
                <c:pt idx="4">
                  <c:v>24.59</c:v>
                </c:pt>
              </c:numCache>
            </c:numRef>
          </c:val>
          <c:extLst>
            <c:ext xmlns:c16="http://schemas.microsoft.com/office/drawing/2014/chart" uri="{C3380CC4-5D6E-409C-BE32-E72D297353CC}">
              <c16:uniqueId val="{00000001-3A82-4CB2-B414-BDA5C3B7E1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3.31</c:v>
                </c:pt>
                <c:pt idx="1">
                  <c:v>-3.96</c:v>
                </c:pt>
                <c:pt idx="2">
                  <c:v>-2.74</c:v>
                </c:pt>
                <c:pt idx="3">
                  <c:v>7.0000000000000007E-2</c:v>
                </c:pt>
                <c:pt idx="4">
                  <c:v>-2.77</c:v>
                </c:pt>
              </c:numCache>
            </c:numRef>
          </c:val>
          <c:smooth val="0"/>
          <c:extLst>
            <c:ext xmlns:c16="http://schemas.microsoft.com/office/drawing/2014/chart" uri="{C3380CC4-5D6E-409C-BE32-E72D297353CC}">
              <c16:uniqueId val="{00000002-3A82-4CB2-B414-BDA5C3B7E1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804-4D8D-98D5-1299AFCF6E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04-4D8D-98D5-1299AFCF6E4C}"/>
            </c:ext>
          </c:extLst>
        </c:ser>
        <c:ser>
          <c:idx val="2"/>
          <c:order val="2"/>
          <c:tx>
            <c:strRef>
              <c:f>データシート!$A$29</c:f>
              <c:strCache>
                <c:ptCount val="1"/>
                <c:pt idx="0">
                  <c:v>能代市後期高齢者医療特別会計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04-4D8D-98D5-1299AFCF6E4C}"/>
            </c:ext>
          </c:extLst>
        </c:ser>
        <c:ser>
          <c:idx val="3"/>
          <c:order val="3"/>
          <c:tx>
            <c:strRef>
              <c:f>データシート!$A$30</c:f>
              <c:strCache>
                <c:ptCount val="1"/>
                <c:pt idx="0">
                  <c:v>能代市浄化槽整備事業特別会計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04-4D8D-98D5-1299AFCF6E4C}"/>
            </c:ext>
          </c:extLst>
        </c:ser>
        <c:ser>
          <c:idx val="4"/>
          <c:order val="4"/>
          <c:tx>
            <c:strRef>
              <c:f>データシート!$A$31</c:f>
              <c:strCache>
                <c:ptCount val="1"/>
                <c:pt idx="0">
                  <c:v>能代市簡易水道事業特別会計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5804-4D8D-98D5-1299AFCF6E4C}"/>
            </c:ext>
          </c:extLst>
        </c:ser>
        <c:ser>
          <c:idx val="5"/>
          <c:order val="5"/>
          <c:tx>
            <c:strRef>
              <c:f>データシート!$A$32</c:f>
              <c:strCache>
                <c:ptCount val="1"/>
                <c:pt idx="0">
                  <c:v>能代市国民健康保険特別会計（事業勘定）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1.96</c:v>
                </c:pt>
                <c:pt idx="2">
                  <c:v>#N/A</c:v>
                </c:pt>
                <c:pt idx="3">
                  <c:v>0.61</c:v>
                </c:pt>
                <c:pt idx="4">
                  <c:v>#N/A</c:v>
                </c:pt>
                <c:pt idx="5">
                  <c:v>0.61</c:v>
                </c:pt>
                <c:pt idx="6">
                  <c:v>#N/A</c:v>
                </c:pt>
                <c:pt idx="7">
                  <c:v>0.79</c:v>
                </c:pt>
                <c:pt idx="8">
                  <c:v>#N/A</c:v>
                </c:pt>
                <c:pt idx="9">
                  <c:v>0.18</c:v>
                </c:pt>
              </c:numCache>
            </c:numRef>
          </c:val>
          <c:extLst>
            <c:ext xmlns:c16="http://schemas.microsoft.com/office/drawing/2014/chart" uri="{C3380CC4-5D6E-409C-BE32-E72D297353CC}">
              <c16:uniqueId val="{00000005-5804-4D8D-98D5-1299AFCF6E4C}"/>
            </c:ext>
          </c:extLst>
        </c:ser>
        <c:ser>
          <c:idx val="6"/>
          <c:order val="6"/>
          <c:tx>
            <c:strRef>
              <c:f>データシート!$A$33</c:f>
              <c:strCache>
                <c:ptCount val="1"/>
                <c:pt idx="0">
                  <c:v>能代市介護保険特別会計（保険事業勘定）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c:v>
                </c:pt>
                <c:pt idx="2">
                  <c:v>#N/A</c:v>
                </c:pt>
                <c:pt idx="3">
                  <c:v>1.04</c:v>
                </c:pt>
                <c:pt idx="4">
                  <c:v>#N/A</c:v>
                </c:pt>
                <c:pt idx="5">
                  <c:v>0.7</c:v>
                </c:pt>
                <c:pt idx="6">
                  <c:v>#N/A</c:v>
                </c:pt>
                <c:pt idx="7">
                  <c:v>1.41</c:v>
                </c:pt>
                <c:pt idx="8">
                  <c:v>#N/A</c:v>
                </c:pt>
                <c:pt idx="9">
                  <c:v>1.92</c:v>
                </c:pt>
              </c:numCache>
            </c:numRef>
          </c:val>
          <c:extLst>
            <c:ext xmlns:c16="http://schemas.microsoft.com/office/drawing/2014/chart" uri="{C3380CC4-5D6E-409C-BE32-E72D297353CC}">
              <c16:uniqueId val="{00000006-5804-4D8D-98D5-1299AFCF6E4C}"/>
            </c:ext>
          </c:extLst>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3.15</c:v>
                </c:pt>
                <c:pt idx="2">
                  <c:v>#N/A</c:v>
                </c:pt>
                <c:pt idx="3">
                  <c:v>3.33</c:v>
                </c:pt>
                <c:pt idx="4">
                  <c:v>#N/A</c:v>
                </c:pt>
                <c:pt idx="5">
                  <c:v>3.7</c:v>
                </c:pt>
                <c:pt idx="6">
                  <c:v>#N/A</c:v>
                </c:pt>
                <c:pt idx="7">
                  <c:v>3.17</c:v>
                </c:pt>
                <c:pt idx="8">
                  <c:v>#N/A</c:v>
                </c:pt>
                <c:pt idx="9">
                  <c:v>3.04</c:v>
                </c:pt>
              </c:numCache>
            </c:numRef>
          </c:val>
          <c:extLst>
            <c:ext xmlns:c16="http://schemas.microsoft.com/office/drawing/2014/chart" uri="{C3380CC4-5D6E-409C-BE32-E72D297353CC}">
              <c16:uniqueId val="{00000007-5804-4D8D-98D5-1299AFCF6E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4.55</c:v>
                </c:pt>
                <c:pt idx="2">
                  <c:v>#N/A</c:v>
                </c:pt>
                <c:pt idx="3">
                  <c:v>4.2300000000000004</c:v>
                </c:pt>
                <c:pt idx="4">
                  <c:v>#N/A</c:v>
                </c:pt>
                <c:pt idx="5">
                  <c:v>5.58</c:v>
                </c:pt>
                <c:pt idx="6">
                  <c:v>#N/A</c:v>
                </c:pt>
                <c:pt idx="7">
                  <c:v>6.18</c:v>
                </c:pt>
                <c:pt idx="8">
                  <c:v>#N/A</c:v>
                </c:pt>
                <c:pt idx="9">
                  <c:v>6.62</c:v>
                </c:pt>
              </c:numCache>
            </c:numRef>
          </c:val>
          <c:extLst>
            <c:ext xmlns:c16="http://schemas.microsoft.com/office/drawing/2014/chart" uri="{C3380CC4-5D6E-409C-BE32-E72D297353CC}">
              <c16:uniqueId val="{00000008-5804-4D8D-98D5-1299AFCF6E4C}"/>
            </c:ext>
          </c:extLst>
        </c:ser>
        <c:ser>
          <c:idx val="9"/>
          <c:order val="9"/>
          <c:tx>
            <c:strRef>
              <c:f>データシート!$A$36</c:f>
              <c:strCache>
                <c:ptCount val="1"/>
                <c:pt idx="0">
                  <c:v>能代市下水道事業会計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c:v>
                </c:pt>
                <c:pt idx="2">
                  <c:v>#N/A</c:v>
                </c:pt>
                <c:pt idx="3">
                  <c:v>4.3499999999999996</c:v>
                </c:pt>
                <c:pt idx="4">
                  <c:v>#N/A</c:v>
                </c:pt>
                <c:pt idx="5">
                  <c:v>5.44</c:v>
                </c:pt>
                <c:pt idx="6">
                  <c:v>#N/A</c:v>
                </c:pt>
                <c:pt idx="7">
                  <c:v>5.5</c:v>
                </c:pt>
                <c:pt idx="8">
                  <c:v>#N/A</c:v>
                </c:pt>
                <c:pt idx="9">
                  <c:v>8.61</c:v>
                </c:pt>
              </c:numCache>
            </c:numRef>
          </c:val>
          <c:extLst>
            <c:ext xmlns:c16="http://schemas.microsoft.com/office/drawing/2014/chart" uri="{C3380CC4-5D6E-409C-BE32-E72D297353CC}">
              <c16:uniqueId val="{00000009-5804-4D8D-98D5-1299AFCF6E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2808</c:v>
                </c:pt>
                <c:pt idx="5">
                  <c:v>2961</c:v>
                </c:pt>
                <c:pt idx="8">
                  <c:v>3011</c:v>
                </c:pt>
                <c:pt idx="11">
                  <c:v>3082</c:v>
                </c:pt>
                <c:pt idx="14">
                  <c:v>3051</c:v>
                </c:pt>
              </c:numCache>
            </c:numRef>
          </c:val>
          <c:extLst>
            <c:ext xmlns:c16="http://schemas.microsoft.com/office/drawing/2014/chart" uri="{C3380CC4-5D6E-409C-BE32-E72D297353CC}">
              <c16:uniqueId val="{00000000-6983-4161-8C7F-713DD15763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83-4161-8C7F-713DD15763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14</c:v>
                </c:pt>
                <c:pt idx="12">
                  <c:v>4</c:v>
                </c:pt>
              </c:numCache>
            </c:numRef>
          </c:val>
          <c:extLst>
            <c:ext xmlns:c16="http://schemas.microsoft.com/office/drawing/2014/chart" uri="{C3380CC4-5D6E-409C-BE32-E72D297353CC}">
              <c16:uniqueId val="{00000002-6983-4161-8C7F-713DD15763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2</c:v>
                </c:pt>
                <c:pt idx="9">
                  <c:v>2</c:v>
                </c:pt>
                <c:pt idx="12">
                  <c:v>2</c:v>
                </c:pt>
              </c:numCache>
            </c:numRef>
          </c:val>
          <c:extLst>
            <c:ext xmlns:c16="http://schemas.microsoft.com/office/drawing/2014/chart" uri="{C3380CC4-5D6E-409C-BE32-E72D297353CC}">
              <c16:uniqueId val="{00000003-6983-4161-8C7F-713DD15763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593</c:v>
                </c:pt>
                <c:pt idx="3">
                  <c:v>620</c:v>
                </c:pt>
                <c:pt idx="6">
                  <c:v>667</c:v>
                </c:pt>
                <c:pt idx="9">
                  <c:v>682</c:v>
                </c:pt>
                <c:pt idx="12">
                  <c:v>706</c:v>
                </c:pt>
              </c:numCache>
            </c:numRef>
          </c:val>
          <c:extLst>
            <c:ext xmlns:c16="http://schemas.microsoft.com/office/drawing/2014/chart" uri="{C3380CC4-5D6E-409C-BE32-E72D297353CC}">
              <c16:uniqueId val="{00000004-6983-4161-8C7F-713DD15763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83-4161-8C7F-713DD15763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83-4161-8C7F-713DD15763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3096</c:v>
                </c:pt>
                <c:pt idx="3">
                  <c:v>3310</c:v>
                </c:pt>
                <c:pt idx="6">
                  <c:v>3360</c:v>
                </c:pt>
                <c:pt idx="9">
                  <c:v>3478</c:v>
                </c:pt>
                <c:pt idx="12">
                  <c:v>3547</c:v>
                </c:pt>
              </c:numCache>
            </c:numRef>
          </c:val>
          <c:extLst>
            <c:ext xmlns:c16="http://schemas.microsoft.com/office/drawing/2014/chart" uri="{C3380CC4-5D6E-409C-BE32-E72D297353CC}">
              <c16:uniqueId val="{00000007-6983-4161-8C7F-713DD15763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896</c:v>
                </c:pt>
                <c:pt idx="2">
                  <c:v>#N/A</c:v>
                </c:pt>
                <c:pt idx="3">
                  <c:v>#N/A</c:v>
                </c:pt>
                <c:pt idx="4">
                  <c:v>983</c:v>
                </c:pt>
                <c:pt idx="5">
                  <c:v>#N/A</c:v>
                </c:pt>
                <c:pt idx="6">
                  <c:v>#N/A</c:v>
                </c:pt>
                <c:pt idx="7">
                  <c:v>1018</c:v>
                </c:pt>
                <c:pt idx="8">
                  <c:v>#N/A</c:v>
                </c:pt>
                <c:pt idx="9">
                  <c:v>#N/A</c:v>
                </c:pt>
                <c:pt idx="10">
                  <c:v>1094</c:v>
                </c:pt>
                <c:pt idx="11">
                  <c:v>#N/A</c:v>
                </c:pt>
                <c:pt idx="12">
                  <c:v>#N/A</c:v>
                </c:pt>
                <c:pt idx="13">
                  <c:v>1208</c:v>
                </c:pt>
                <c:pt idx="14">
                  <c:v>#N/A</c:v>
                </c:pt>
              </c:numCache>
            </c:numRef>
          </c:val>
          <c:smooth val="0"/>
          <c:extLst>
            <c:ext xmlns:c16="http://schemas.microsoft.com/office/drawing/2014/chart" uri="{C3380CC4-5D6E-409C-BE32-E72D297353CC}">
              <c16:uniqueId val="{00000008-6983-4161-8C7F-713DD15763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30490</c:v>
                </c:pt>
                <c:pt idx="5">
                  <c:v>30593</c:v>
                </c:pt>
                <c:pt idx="8">
                  <c:v>30147</c:v>
                </c:pt>
                <c:pt idx="11">
                  <c:v>29152</c:v>
                </c:pt>
                <c:pt idx="14">
                  <c:v>28279</c:v>
                </c:pt>
              </c:numCache>
            </c:numRef>
          </c:val>
          <c:extLst>
            <c:ext xmlns:c16="http://schemas.microsoft.com/office/drawing/2014/chart" uri="{C3380CC4-5D6E-409C-BE32-E72D297353CC}">
              <c16:uniqueId val="{00000000-D06E-49D2-A200-893453A7EE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2298</c:v>
                </c:pt>
                <c:pt idx="5">
                  <c:v>1843</c:v>
                </c:pt>
                <c:pt idx="8">
                  <c:v>1440</c:v>
                </c:pt>
                <c:pt idx="11">
                  <c:v>1073</c:v>
                </c:pt>
                <c:pt idx="14">
                  <c:v>1141</c:v>
                </c:pt>
              </c:numCache>
            </c:numRef>
          </c:val>
          <c:extLst>
            <c:ext xmlns:c16="http://schemas.microsoft.com/office/drawing/2014/chart" uri="{C3380CC4-5D6E-409C-BE32-E72D297353CC}">
              <c16:uniqueId val="{00000001-D06E-49D2-A200-893453A7EE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10552</c:v>
                </c:pt>
                <c:pt idx="5">
                  <c:v>10179</c:v>
                </c:pt>
                <c:pt idx="8">
                  <c:v>9466</c:v>
                </c:pt>
                <c:pt idx="11">
                  <c:v>9365</c:v>
                </c:pt>
                <c:pt idx="14">
                  <c:v>8605</c:v>
                </c:pt>
              </c:numCache>
            </c:numRef>
          </c:val>
          <c:extLst>
            <c:ext xmlns:c16="http://schemas.microsoft.com/office/drawing/2014/chart" uri="{C3380CC4-5D6E-409C-BE32-E72D297353CC}">
              <c16:uniqueId val="{00000002-D06E-49D2-A200-893453A7EE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6E-49D2-A200-893453A7EE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6E-49D2-A200-893453A7EE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6E-49D2-A200-893453A7EE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2897</c:v>
                </c:pt>
                <c:pt idx="3">
                  <c:v>2890</c:v>
                </c:pt>
                <c:pt idx="6">
                  <c:v>2945</c:v>
                </c:pt>
                <c:pt idx="9">
                  <c:v>3072</c:v>
                </c:pt>
                <c:pt idx="12">
                  <c:v>3224</c:v>
                </c:pt>
              </c:numCache>
            </c:numRef>
          </c:val>
          <c:extLst>
            <c:ext xmlns:c16="http://schemas.microsoft.com/office/drawing/2014/chart" uri="{C3380CC4-5D6E-409C-BE32-E72D297353CC}">
              <c16:uniqueId val="{00000006-D06E-49D2-A200-893453A7EE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c:v>
                </c:pt>
                <c:pt idx="3">
                  <c:v>7</c:v>
                </c:pt>
                <c:pt idx="6">
                  <c:v>5</c:v>
                </c:pt>
                <c:pt idx="9">
                  <c:v>4</c:v>
                </c:pt>
                <c:pt idx="12">
                  <c:v>2</c:v>
                </c:pt>
              </c:numCache>
            </c:numRef>
          </c:val>
          <c:extLst>
            <c:ext xmlns:c16="http://schemas.microsoft.com/office/drawing/2014/chart" uri="{C3380CC4-5D6E-409C-BE32-E72D297353CC}">
              <c16:uniqueId val="{00000007-D06E-49D2-A200-893453A7EE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9878</c:v>
                </c:pt>
                <c:pt idx="3">
                  <c:v>10119</c:v>
                </c:pt>
                <c:pt idx="6">
                  <c:v>10666</c:v>
                </c:pt>
                <c:pt idx="9">
                  <c:v>10471</c:v>
                </c:pt>
                <c:pt idx="12">
                  <c:v>11412</c:v>
                </c:pt>
              </c:numCache>
            </c:numRef>
          </c:val>
          <c:extLst>
            <c:ext xmlns:c16="http://schemas.microsoft.com/office/drawing/2014/chart" uri="{C3380CC4-5D6E-409C-BE32-E72D297353CC}">
              <c16:uniqueId val="{00000008-D06E-49D2-A200-893453A7EE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6E-49D2-A200-893453A7EE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32987</c:v>
                </c:pt>
                <c:pt idx="3">
                  <c:v>32415</c:v>
                </c:pt>
                <c:pt idx="6">
                  <c:v>31783</c:v>
                </c:pt>
                <c:pt idx="9">
                  <c:v>31024</c:v>
                </c:pt>
                <c:pt idx="12">
                  <c:v>29975</c:v>
                </c:pt>
              </c:numCache>
            </c:numRef>
          </c:val>
          <c:extLst>
            <c:ext xmlns:c16="http://schemas.microsoft.com/office/drawing/2014/chart" uri="{C3380CC4-5D6E-409C-BE32-E72D297353CC}">
              <c16:uniqueId val="{0000000A-D06E-49D2-A200-893453A7EE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2444</c:v>
                </c:pt>
                <c:pt idx="2">
                  <c:v>#N/A</c:v>
                </c:pt>
                <c:pt idx="3">
                  <c:v>#N/A</c:v>
                </c:pt>
                <c:pt idx="4">
                  <c:v>2815</c:v>
                </c:pt>
                <c:pt idx="5">
                  <c:v>#N/A</c:v>
                </c:pt>
                <c:pt idx="6">
                  <c:v>#N/A</c:v>
                </c:pt>
                <c:pt idx="7">
                  <c:v>4346</c:v>
                </c:pt>
                <c:pt idx="8">
                  <c:v>#N/A</c:v>
                </c:pt>
                <c:pt idx="9">
                  <c:v>#N/A</c:v>
                </c:pt>
                <c:pt idx="10">
                  <c:v>4980</c:v>
                </c:pt>
                <c:pt idx="11">
                  <c:v>#N/A</c:v>
                </c:pt>
                <c:pt idx="12">
                  <c:v>#N/A</c:v>
                </c:pt>
                <c:pt idx="13">
                  <c:v>6589</c:v>
                </c:pt>
                <c:pt idx="14">
                  <c:v>#N/A</c:v>
                </c:pt>
              </c:numCache>
            </c:numRef>
          </c:val>
          <c:smooth val="0"/>
          <c:extLst>
            <c:ext xmlns:c16="http://schemas.microsoft.com/office/drawing/2014/chart" uri="{C3380CC4-5D6E-409C-BE32-E72D297353CC}">
              <c16:uniqueId val="{0000000B-D06E-49D2-A200-893453A7EE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4742</c:v>
                </c:pt>
                <c:pt idx="1">
                  <c:v>4596</c:v>
                </c:pt>
                <c:pt idx="2">
                  <c:v>4087</c:v>
                </c:pt>
              </c:numCache>
            </c:numRef>
          </c:val>
          <c:extLst>
            <c:ext xmlns:c16="http://schemas.microsoft.com/office/drawing/2014/chart" uri="{C3380CC4-5D6E-409C-BE32-E72D297353CC}">
              <c16:uniqueId val="{00000000-8A13-4673-9D52-50201EFE7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2109</c:v>
                </c:pt>
                <c:pt idx="1">
                  <c:v>2153</c:v>
                </c:pt>
                <c:pt idx="2">
                  <c:v>1963</c:v>
                </c:pt>
              </c:numCache>
            </c:numRef>
          </c:val>
          <c:extLst>
            <c:ext xmlns:c16="http://schemas.microsoft.com/office/drawing/2014/chart" uri="{C3380CC4-5D6E-409C-BE32-E72D297353CC}">
              <c16:uniqueId val="{00000001-8A13-4673-9D52-50201EFE7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2707</c:v>
                </c:pt>
                <c:pt idx="1">
                  <c:v>2533</c:v>
                </c:pt>
                <c:pt idx="2">
                  <c:v>2083</c:v>
                </c:pt>
              </c:numCache>
            </c:numRef>
          </c:val>
          <c:extLst>
            <c:ext xmlns:c16="http://schemas.microsoft.com/office/drawing/2014/chart" uri="{C3380CC4-5D6E-409C-BE32-E72D297353CC}">
              <c16:uniqueId val="{00000002-8A13-4673-9D52-50201EFE7E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令和４年度における実質公債比率の分子については、道の駅ふたつい整備事業や文化会館改修事業の元利償還金の増等により、元利償還金が</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百万円の増となったことから、前年度比</a:t>
          </a:r>
          <a:r>
            <a:rPr kumimoji="1" lang="en-US" altLang="ja-JP" sz="1100">
              <a:latin typeface="ＭＳ ゴシック" pitchFamily="49" charset="-128"/>
              <a:ea typeface="ＭＳ ゴシック" pitchFamily="49" charset="-128"/>
            </a:rPr>
            <a:t>114</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も上記事業や庁舎整備事業に係る地方債の元金償還が続くほか、能代山本広域市町村圏組合で予定されている一般廃棄物処理施設建設に伴う負担金増が見込まれるが、分子・分母からそれぞれ差し引く普通交付税に算入された元利償還金等の増加により、中長期的には適正範囲で推移するものと見込まれる。</a:t>
          </a:r>
        </a:p>
        <a:p>
          <a:r>
            <a:rPr kumimoji="1" lang="ja-JP" altLang="en-US" sz="1100">
              <a:latin typeface="ＭＳ ゴシック" pitchFamily="49" charset="-128"/>
              <a:ea typeface="ＭＳ ゴシック" pitchFamily="49" charset="-128"/>
            </a:rPr>
            <a:t>　また、老朽化している公共施設やインフラの維持・更新に係る経費の増も見込まれるため、能代市公共施設等総合管理計画に基づき、財政負担の軽減・平準化を図るとともに、新規地方債発行の抑制に継続的に取り組み、有利な利率の地方債への借換えが可能な場合は、積極的に借換え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当市では、満期一括償還の地方債を発行していないため、減債基金の残高と減債基金積立相当額に該当する数値はありません。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における将来負担比率の分子については、道の駅ふたつい整備事業等に係る地方債の元金償還の開始等により地方債現在高が減少したが、下水道事業の雨水処理、分流式下水道等の元利償還金の増により、公営企業債等繰入見込額が増となったことで、将来負担額が</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百万円の増となったほか、基準財政需要額算入見込額や、財政調整基金といった充当可能財源等の減により、前年度比</a:t>
          </a:r>
          <a:r>
            <a:rPr kumimoji="1" lang="en-US" altLang="ja-JP" sz="1100">
              <a:latin typeface="ＭＳ ゴシック" pitchFamily="49" charset="-128"/>
              <a:ea typeface="ＭＳ ゴシック" pitchFamily="49" charset="-128"/>
            </a:rPr>
            <a:t>1,609</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は、能代山本広域市町村圏組合で予定されている一般廃棄物処理施設建設に伴う地方債残高の増加に加え、人口減少に伴う市税や地方交付税の減等により財政調整基金の取り崩し増加が見込まれており、将来負担比率の分子は増大していくことが予想される。</a:t>
          </a:r>
        </a:p>
        <a:p>
          <a:r>
            <a:rPr kumimoji="1" lang="ja-JP" altLang="en-US" sz="1100">
              <a:latin typeface="ＭＳ ゴシック" pitchFamily="49" charset="-128"/>
              <a:ea typeface="ＭＳ ゴシック" pitchFamily="49" charset="-128"/>
            </a:rPr>
            <a:t>　このため、行財政改革により事業を取捨選択し、将来世代の負担を先送りすることのないよう適正な地方債発行に努めていく。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秋田県能代市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令和４年度は、物価高騰対策事業の実施等に伴う「財政調整基金」の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百万円の減や、庁舎整備事業費等に係る地方債償還による「減債基金」の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百万円の減、地域振興基金等の段階的な取り崩しに伴う「特定目的基金」全体の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能代山本広域市町村圏組合で予定されている一般廃棄物処理施設建設に伴う公債費の増加等により、厳しい財政運営が予想されることから、段階的に各基金を取り崩しての事業実施が見込まれる。限りある基金に頼ることなく、適切な財源確保と歳出の精査に取り組み基金を一定水準で維持できるよう安定した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・地域振興基金：新市建設計画に基づく地域住民の連帯強化又は旧市町の区域における地域振興等につながる事業への充当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・ふるさと創生基金：ふるさとの歴史・文化の環境づくりにふさわしい事業への充当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・ふるさと納税基金：ふるさと納税制度により寄せられた個人からの寄附金を活用し、寄附者の意向を反映した施策への充当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その他特定目的基金全体では減となった。主な基金の増減理由は下記のとおり。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・地域振興基金：上記に該当する事業へ段階的に充当しているため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・ふるさと創生基金：上記に該当する事業へ段階的に充当しているため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今後も活用目的に資する事業へ充当し、段階的に取り崩していく。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百万円を積み立てた一方、物価高騰対策事業等の収支不足の補てんのため、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歳入では人口減少等の影響により市税や地方交付税が減少し、歳出では公共施設・インフラの維持・更新等にかかる維持修繕費等や庁舎や道の駅ふたつい整備事業債等の償還に伴う公債費、能代山本広域市町村圏組合で予定されている一般廃棄物処理施設建設にかかる補助費等の増が見込まれるほか、物価高騰等についても様々な対策に取り組む必要がある。今後も残高の減少が続くと予想されることから、事務事業の統廃合や効率化により歳入と歳出のバランスを図り、標準財政規模の１０％程度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庁舎整備事業費、二ツ井テニスコート整備事業費及び道の駅ふたつい整備事業費に係る地方債償還のため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上記３事業に係る償還のため取り崩していく。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49,353
49,101
426.95
33,822,510
32,344,314
1,100,903
16,618,204
29,975,338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給与所得及び分離課税分の所得の増加による個人市民税の増等により、前年度から０．０１増加しており、類似団体平均を上回っている。</a:t>
          </a:r>
        </a:p>
        <a:p>
          <a:r>
            <a:rPr kumimoji="1" lang="ja-JP" altLang="en-US" sz="950">
              <a:latin typeface="ＭＳ Ｐゴシック" panose="020B0600070205080204" pitchFamily="50" charset="-128"/>
              <a:ea typeface="ＭＳ Ｐゴシック" panose="020B0600070205080204" pitchFamily="50" charset="-128"/>
            </a:rPr>
            <a:t>　今後は、歳入では、人口減少等の影響により市税等の減少が見込まれ、歳出では、老朽化している公共施設・インフラの維持・更新等にかかる維持補修費等や、能代山本広域市町村圏組合で予定されている一般廃棄物処理施設建設に伴う補助費等が増加するほか、物価高騰対策等に取り組むことが見込まれる。</a:t>
          </a:r>
        </a:p>
        <a:p>
          <a:r>
            <a:rPr kumimoji="1" lang="ja-JP" altLang="en-US" sz="950">
              <a:latin typeface="ＭＳ Ｐゴシック" panose="020B0600070205080204" pitchFamily="50" charset="-128"/>
              <a:ea typeface="ＭＳ Ｐゴシック" panose="020B0600070205080204" pitchFamily="50" charset="-128"/>
            </a:rPr>
            <a:t>　このことから、行財政改革のさらなる推進を図るとともに、事業を取捨選択しながら、歳入と歳出のバランスをとっていく。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41728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類似団体平均を下回っているが、分子の要素である道の駅ふたつい等の大型事業の元利償還金の増、電気料等の高騰による物件費及び下水道事業会計繰出金の増や、分母の要素である普通交付税及び臨時財政対策債の減により、前年度から５．７％増加した。</a:t>
          </a:r>
        </a:p>
        <a:p>
          <a:r>
            <a:rPr kumimoji="1" lang="ja-JP" altLang="en-US" sz="950">
              <a:latin typeface="ＭＳ Ｐゴシック" panose="020B0600070205080204" pitchFamily="50" charset="-128"/>
              <a:ea typeface="ＭＳ Ｐゴシック" panose="020B0600070205080204" pitchFamily="50" charset="-128"/>
            </a:rPr>
            <a:t>　歳入では、固定資産税は一時的に増収となったものの、減価償却や地価の下落等により中長期的には減少することが見込まれるほか、人口減少等の影響により、市税全体や地方交付税の減少が見込まれる。歳出では、老朽化している公共施設・インフラに係る維持補修費等の増や、能代山本広域市町村圏組合で予定されている一般廃棄物処理施設建設に伴う公債費等の増加が見込まれる。</a:t>
          </a:r>
        </a:p>
        <a:p>
          <a:r>
            <a:rPr kumimoji="1" lang="ja-JP" altLang="en-US" sz="950">
              <a:latin typeface="ＭＳ Ｐゴシック" panose="020B0600070205080204" pitchFamily="50" charset="-128"/>
              <a:ea typeface="ＭＳ Ｐゴシック" panose="020B0600070205080204" pitchFamily="50" charset="-128"/>
            </a:rPr>
            <a:t>　このことから、より一層の改善を図るため、歳入では市税などの一般財源の確保に努め、歳出では経常的な経費の削減に努めるとともに、事務事業についても精査し、取捨選択を進め、義務的経費であっても法令に基づく社会保障関係費や公債費等を除き、聖域を設けず見直し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63</xdr:row>
      <xdr:rowOff>108268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65765"/>
          <a:ext cx="8382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64</xdr:row>
      <xdr:rowOff>69532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65765"/>
          <a:ext cx="8890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423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6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18732</xdr:rowOff>
    </xdr:from>
    <xdr:to>
      <xdr:col>15</xdr:col>
      <xdr:colOff>133350</xdr:colOff>
      <xdr:row>64</xdr:row>
      <xdr:rowOff>120332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105109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類似団体平均を下回ったが、前年度から</a:t>
          </a:r>
          <a:r>
            <a:rPr kumimoji="1" lang="en-US" altLang="ja-JP" sz="950">
              <a:latin typeface="ＭＳ Ｐゴシック" panose="020B0600070205080204" pitchFamily="50" charset="-128"/>
              <a:ea typeface="ＭＳ Ｐゴシック" panose="020B0600070205080204" pitchFamily="50" charset="-128"/>
            </a:rPr>
            <a:t>2,553</a:t>
          </a:r>
          <a:r>
            <a:rPr kumimoji="1" lang="ja-JP" altLang="en-US" sz="950">
              <a:latin typeface="ＭＳ Ｐゴシック" panose="020B0600070205080204" pitchFamily="50" charset="-128"/>
              <a:ea typeface="ＭＳ Ｐゴシック" panose="020B0600070205080204" pitchFamily="50" charset="-128"/>
            </a:rPr>
            <a:t>円増加した。</a:t>
          </a:r>
        </a:p>
        <a:p>
          <a:r>
            <a:rPr kumimoji="1" lang="ja-JP" altLang="en-US" sz="950">
              <a:latin typeface="ＭＳ Ｐゴシック" panose="020B0600070205080204" pitchFamily="50" charset="-128"/>
              <a:ea typeface="ＭＳ Ｐゴシック" panose="020B0600070205080204" pitchFamily="50" charset="-128"/>
            </a:rPr>
            <a:t>　人件費は、会計年度任用職員人件費の増等により、決算額が前年度から</a:t>
          </a:r>
          <a:r>
            <a:rPr kumimoji="1" lang="en-US" altLang="ja-JP" sz="950">
              <a:latin typeface="ＭＳ Ｐゴシック" panose="020B0600070205080204" pitchFamily="50" charset="-128"/>
              <a:ea typeface="ＭＳ Ｐゴシック" panose="020B0600070205080204" pitchFamily="50" charset="-128"/>
            </a:rPr>
            <a:t>55,140</a:t>
          </a:r>
          <a:r>
            <a:rPr kumimoji="1" lang="ja-JP" altLang="en-US" sz="950">
              <a:latin typeface="ＭＳ Ｐゴシック" panose="020B0600070205080204" pitchFamily="50" charset="-128"/>
              <a:ea typeface="ＭＳ Ｐゴシック" panose="020B0600070205080204" pitchFamily="50" charset="-128"/>
            </a:rPr>
            <a:t>千円の増となった。</a:t>
          </a:r>
        </a:p>
        <a:p>
          <a:r>
            <a:rPr kumimoji="1" lang="ja-JP" altLang="en-US" sz="950">
              <a:latin typeface="ＭＳ Ｐゴシック" panose="020B0600070205080204" pitchFamily="50" charset="-128"/>
              <a:ea typeface="ＭＳ Ｐゴシック" panose="020B0600070205080204" pitchFamily="50" charset="-128"/>
            </a:rPr>
            <a:t>　物件費は、重層的支援体制整備事業費やプレミアム付き商品券発行事業費等により、決算額が前年度から</a:t>
          </a:r>
          <a:r>
            <a:rPr kumimoji="1" lang="en-US" altLang="ja-JP" sz="950">
              <a:latin typeface="ＭＳ Ｐゴシック" panose="020B0600070205080204" pitchFamily="50" charset="-128"/>
              <a:ea typeface="ＭＳ Ｐゴシック" panose="020B0600070205080204" pitchFamily="50" charset="-128"/>
            </a:rPr>
            <a:t>230,709</a:t>
          </a:r>
          <a:r>
            <a:rPr kumimoji="1" lang="ja-JP" altLang="en-US" sz="950">
              <a:latin typeface="ＭＳ Ｐゴシック" panose="020B0600070205080204" pitchFamily="50" charset="-128"/>
              <a:ea typeface="ＭＳ Ｐゴシック" panose="020B0600070205080204" pitchFamily="50" charset="-128"/>
            </a:rPr>
            <a:t>千円の増となった。</a:t>
          </a:r>
        </a:p>
        <a:p>
          <a:r>
            <a:rPr kumimoji="1" lang="ja-JP" altLang="en-US" sz="950">
              <a:latin typeface="ＭＳ Ｐゴシック" panose="020B0600070205080204" pitchFamily="50" charset="-128"/>
              <a:ea typeface="ＭＳ Ｐゴシック" panose="020B0600070205080204" pitchFamily="50" charset="-128"/>
            </a:rPr>
            <a:t>　維持補修費は、除排雪対策費等の減により、決算額が前年度から</a:t>
          </a:r>
          <a:r>
            <a:rPr kumimoji="1" lang="en-US" altLang="ja-JP" sz="950">
              <a:latin typeface="ＭＳ Ｐゴシック" panose="020B0600070205080204" pitchFamily="50" charset="-128"/>
              <a:ea typeface="ＭＳ Ｐゴシック" panose="020B0600070205080204" pitchFamily="50" charset="-128"/>
            </a:rPr>
            <a:t>337,513</a:t>
          </a:r>
          <a:r>
            <a:rPr kumimoji="1" lang="ja-JP" altLang="en-US" sz="950">
              <a:latin typeface="ＭＳ Ｐゴシック" panose="020B0600070205080204" pitchFamily="50" charset="-128"/>
              <a:ea typeface="ＭＳ Ｐゴシック" panose="020B0600070205080204" pitchFamily="50" charset="-128"/>
            </a:rPr>
            <a:t>千円の減となった。</a:t>
          </a:r>
        </a:p>
        <a:p>
          <a:r>
            <a:rPr kumimoji="1" lang="ja-JP" altLang="en-US" sz="950">
              <a:latin typeface="ＭＳ Ｐゴシック" panose="020B0600070205080204" pitchFamily="50" charset="-128"/>
              <a:ea typeface="ＭＳ Ｐゴシック" panose="020B0600070205080204" pitchFamily="50" charset="-128"/>
            </a:rPr>
            <a:t>　これらのことから、全体では決算額が</a:t>
          </a:r>
          <a:r>
            <a:rPr kumimoji="1" lang="en-US" altLang="ja-JP" sz="950">
              <a:latin typeface="ＭＳ Ｐゴシック" panose="020B0600070205080204" pitchFamily="50" charset="-128"/>
              <a:ea typeface="ＭＳ Ｐゴシック" panose="020B0600070205080204" pitchFamily="50" charset="-128"/>
            </a:rPr>
            <a:t>51,664</a:t>
          </a:r>
          <a:r>
            <a:rPr kumimoji="1" lang="ja-JP" altLang="en-US" sz="950">
              <a:latin typeface="ＭＳ Ｐゴシック" panose="020B0600070205080204" pitchFamily="50" charset="-128"/>
              <a:ea typeface="ＭＳ Ｐゴシック" panose="020B0600070205080204" pitchFamily="50" charset="-128"/>
            </a:rPr>
            <a:t>千円の減となったものの、人口が</a:t>
          </a:r>
          <a:r>
            <a:rPr kumimoji="1" lang="en-US" altLang="ja-JP" sz="950">
              <a:latin typeface="ＭＳ Ｐゴシック" panose="020B0600070205080204" pitchFamily="50" charset="-128"/>
              <a:ea typeface="ＭＳ Ｐゴシック" panose="020B0600070205080204" pitchFamily="50" charset="-128"/>
            </a:rPr>
            <a:t>1,044</a:t>
          </a:r>
          <a:r>
            <a:rPr kumimoji="1" lang="ja-JP" altLang="en-US" sz="950">
              <a:latin typeface="ＭＳ Ｐゴシック" panose="020B0600070205080204" pitchFamily="50" charset="-128"/>
              <a:ea typeface="ＭＳ Ｐゴシック" panose="020B0600070205080204" pitchFamily="50" charset="-128"/>
            </a:rPr>
            <a:t>人減少したこともあり、一人当たりの費用が増加した。</a:t>
          </a:r>
        </a:p>
        <a:p>
          <a:r>
            <a:rPr kumimoji="1" lang="ja-JP" altLang="en-US" sz="950">
              <a:latin typeface="ＭＳ Ｐゴシック" panose="020B0600070205080204" pitchFamily="50" charset="-128"/>
              <a:ea typeface="ＭＳ Ｐゴシック" panose="020B0600070205080204" pitchFamily="50" charset="-128"/>
            </a:rPr>
            <a:t>　今後は、老朽化した公共施設の維持補修等が見込まれることから、能代市公共施設等総合管理計画並びに個別施設計画に基づき、長期的な視点を持って更新・統廃合・長寿命化を行い、財政負担の軽減・平準化と適正な配置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97655</xdr:rowOff>
    </xdr:from>
    <xdr:to>
      <xdr:col>23</xdr:col>
      <xdr:colOff>133350</xdr:colOff>
      <xdr:row>81</xdr:row>
      <xdr:rowOff>106454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85105"/>
          <a:ext cx="8382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23333</xdr:rowOff>
    </xdr:from>
    <xdr:to>
      <xdr:col>19</xdr:col>
      <xdr:colOff>133350</xdr:colOff>
      <xdr:row>81</xdr:row>
      <xdr:rowOff>97655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10783"/>
          <a:ext cx="889000" cy="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150371</xdr:rowOff>
    </xdr:from>
    <xdr:to>
      <xdr:col>15</xdr:col>
      <xdr:colOff>82550</xdr:colOff>
      <xdr:row>81</xdr:row>
      <xdr:rowOff>23333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66371"/>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144142</xdr:rowOff>
    </xdr:from>
    <xdr:to>
      <xdr:col>11</xdr:col>
      <xdr:colOff>31750</xdr:colOff>
      <xdr:row>80</xdr:row>
      <xdr:rowOff>150371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014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124135</xdr:rowOff>
    </xdr:from>
    <xdr:to>
      <xdr:col>11</xdr:col>
      <xdr:colOff>82550</xdr:colOff>
      <xdr:row>81</xdr:row>
      <xdr:rowOff>54285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39062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109502</xdr:rowOff>
    </xdr:from>
    <xdr:to>
      <xdr:col>7</xdr:col>
      <xdr:colOff>31750</xdr:colOff>
      <xdr:row>81</xdr:row>
      <xdr:rowOff>39652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24429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55654</xdr:rowOff>
    </xdr:from>
    <xdr:to>
      <xdr:col>23</xdr:col>
      <xdr:colOff>184150</xdr:colOff>
      <xdr:row>81</xdr:row>
      <xdr:rowOff>157254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72181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8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46855</xdr:rowOff>
    </xdr:from>
    <xdr:to>
      <xdr:col>19</xdr:col>
      <xdr:colOff>184150</xdr:colOff>
      <xdr:row>81</xdr:row>
      <xdr:rowOff>148455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158632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0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143983</xdr:rowOff>
    </xdr:from>
    <xdr:to>
      <xdr:col>15</xdr:col>
      <xdr:colOff>133350</xdr:colOff>
      <xdr:row>81</xdr:row>
      <xdr:rowOff>74133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84310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99571</xdr:rowOff>
    </xdr:from>
    <xdr:to>
      <xdr:col>11</xdr:col>
      <xdr:colOff>82550</xdr:colOff>
      <xdr:row>81</xdr:row>
      <xdr:rowOff>29721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39898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93342</xdr:rowOff>
    </xdr:from>
    <xdr:to>
      <xdr:col>7</xdr:col>
      <xdr:colOff>31750</xdr:colOff>
      <xdr:row>81</xdr:row>
      <xdr:rowOff>23492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33669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7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令和４年度のラスパイレス指数は９６．３となり、全国平均より給与水準は低くなっている。</a:t>
          </a:r>
        </a:p>
        <a:p>
          <a:r>
            <a:rPr kumimoji="1" lang="ja-JP" altLang="en-US" sz="950">
              <a:latin typeface="ＭＳ Ｐゴシック" panose="020B0600070205080204" pitchFamily="50" charset="-128"/>
              <a:ea typeface="ＭＳ Ｐゴシック" panose="020B0600070205080204" pitchFamily="50" charset="-128"/>
            </a:rPr>
            <a:t>　今後も引き続き民間給与実態</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調査に基づく県人事委員会の勧告に準拠し、地域経済への影響なども勘案した上で民間給与との均衡を図る。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80736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1051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97971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168729</xdr:rowOff>
    </xdr:from>
    <xdr:to>
      <xdr:col>73</xdr:col>
      <xdr:colOff>44450</xdr:colOff>
      <xdr:row>84</xdr:row>
      <xdr:rowOff>98879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132443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令和４年度における人口千人当たりの普通会計職員数は７．９２人となっており、類似団体平均や全国平均と比較すると少ない職員数となっている。</a:t>
          </a:r>
        </a:p>
        <a:p>
          <a:r>
            <a:rPr kumimoji="1" lang="ja-JP" altLang="en-US" sz="950">
              <a:latin typeface="ＭＳ Ｐゴシック" panose="020B0600070205080204" pitchFamily="50" charset="-128"/>
              <a:ea typeface="ＭＳ Ｐゴシック" panose="020B0600070205080204" pitchFamily="50" charset="-128"/>
            </a:rPr>
            <a:t>　令和４年度に作成した市の第４次定員適正化計画では、計画最終年度である令和９年度の目標職員数を４３５名としている。</a:t>
          </a:r>
        </a:p>
        <a:p>
          <a:r>
            <a:rPr kumimoji="1" lang="ja-JP" altLang="en-US" sz="950">
              <a:latin typeface="ＭＳ Ｐゴシック" panose="020B0600070205080204" pitchFamily="50" charset="-128"/>
              <a:ea typeface="ＭＳ Ｐゴシック" panose="020B0600070205080204" pitchFamily="50" charset="-128"/>
            </a:rPr>
            <a:t>　今後も引き続き事務事業の見直し及び業務改革の導入や、業務の委託化、民営化等の推進により定員の適正化を図る。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20574</xdr:rowOff>
    </xdr:from>
    <xdr:to>
      <xdr:col>81</xdr:col>
      <xdr:colOff>44450</xdr:colOff>
      <xdr:row>60</xdr:row>
      <xdr:rowOff>22182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7574"/>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6960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14139</xdr:rowOff>
    </xdr:from>
    <xdr:to>
      <xdr:col>77</xdr:col>
      <xdr:colOff>44450</xdr:colOff>
      <xdr:row>60</xdr:row>
      <xdr:rowOff>20574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113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5292</xdr:rowOff>
    </xdr:from>
    <xdr:to>
      <xdr:col>72</xdr:col>
      <xdr:colOff>203200</xdr:colOff>
      <xdr:row>60</xdr:row>
      <xdr:rowOff>14139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229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5292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85857"/>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155702</xdr:rowOff>
    </xdr:from>
    <xdr:to>
      <xdr:col>68</xdr:col>
      <xdr:colOff>203200</xdr:colOff>
      <xdr:row>60</xdr:row>
      <xdr:rowOff>85852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70629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69021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142832</xdr:rowOff>
    </xdr:from>
    <xdr:to>
      <xdr:col>81</xdr:col>
      <xdr:colOff>95250</xdr:colOff>
      <xdr:row>60</xdr:row>
      <xdr:rowOff>72982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64109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141224</xdr:rowOff>
    </xdr:from>
    <xdr:to>
      <xdr:col>77</xdr:col>
      <xdr:colOff>95250</xdr:colOff>
      <xdr:row>60</xdr:row>
      <xdr:rowOff>71374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81551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134789</xdr:rowOff>
    </xdr:from>
    <xdr:to>
      <xdr:col>73</xdr:col>
      <xdr:colOff>44450</xdr:colOff>
      <xdr:row>60</xdr:row>
      <xdr:rowOff>64939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75116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125942</xdr:rowOff>
    </xdr:from>
    <xdr:to>
      <xdr:col>68</xdr:col>
      <xdr:colOff>203200</xdr:colOff>
      <xdr:row>60</xdr:row>
      <xdr:rowOff>56092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66269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前年度から０．４％増加し、類似団体平均を上回っている。</a:t>
          </a:r>
        </a:p>
        <a:p>
          <a:r>
            <a:rPr kumimoji="1" lang="ja-JP" altLang="en-US" sz="950">
              <a:latin typeface="ＭＳ Ｐゴシック" panose="020B0600070205080204" pitchFamily="50" charset="-128"/>
              <a:ea typeface="ＭＳ Ｐゴシック" panose="020B0600070205080204" pitchFamily="50" charset="-128"/>
            </a:rPr>
            <a:t>　この主な要因は、道の駅ふたつい整備事業や文化会館改修事業に係る地方債の元利償還金の増によるものである。</a:t>
          </a:r>
        </a:p>
        <a:p>
          <a:r>
            <a:rPr kumimoji="1" lang="ja-JP" altLang="en-US" sz="950">
              <a:latin typeface="ＭＳ Ｐゴシック" panose="020B0600070205080204" pitchFamily="50" charset="-128"/>
              <a:ea typeface="ＭＳ Ｐゴシック" panose="020B0600070205080204" pitchFamily="50" charset="-128"/>
            </a:rPr>
            <a:t>　今後も上記事業や庁舎整備事業に係る地方債の元金償還が続くほか、能代山本広域市町村圏組合で予定されている一般廃棄物処理施設建設に伴う負担金増が見込まれるが、分子・分母からそれぞれ差し引く普通交付税に算入された元利償還金等の増加により、中長期的には適正範囲で推移するものと見込まれる。</a:t>
          </a:r>
        </a:p>
        <a:p>
          <a:r>
            <a:rPr kumimoji="1" lang="ja-JP" altLang="en-US" sz="950">
              <a:latin typeface="ＭＳ Ｐゴシック" panose="020B0600070205080204" pitchFamily="50" charset="-128"/>
              <a:ea typeface="ＭＳ Ｐゴシック" panose="020B0600070205080204" pitchFamily="50" charset="-128"/>
            </a:rPr>
            <a:t>　今後は、有利な利率で借り換え可能なものについては、積極的に借り換えを行い、地方債依存の財政運営を防ぐためにも、緊急度、住民ニーズを的確に把握した事業の選択を行い、公債費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043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146304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117348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367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前年度より１２．８％増加し、類似団体平均を３２．７％上回った。</a:t>
          </a:r>
        </a:p>
        <a:p>
          <a:r>
            <a:rPr kumimoji="1" lang="ja-JP" altLang="en-US" sz="950">
              <a:latin typeface="ＭＳ Ｐゴシック" panose="020B0600070205080204" pitchFamily="50" charset="-128"/>
              <a:ea typeface="ＭＳ Ｐゴシック" panose="020B0600070205080204" pitchFamily="50" charset="-128"/>
            </a:rPr>
            <a:t>　この主な要因として、分子から控除される充当可能財源等において、財政調整基金等の充当可能基金の減及び基準財政需要額に算入される見込み額が臨時財政対策債の縮減等に伴い減となったことや、分母において、標準財政規模の算定に影響する普通交付税と臨時財政対策債発行可能額が減少したこと等により、分母全体で</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億</a:t>
          </a:r>
          <a:r>
            <a:rPr kumimoji="1" lang="en-US" altLang="ja-JP" sz="950">
              <a:latin typeface="ＭＳ Ｐゴシック" panose="020B0600070205080204" pitchFamily="50" charset="-128"/>
              <a:ea typeface="ＭＳ Ｐゴシック" panose="020B0600070205080204" pitchFamily="50" charset="-128"/>
            </a:rPr>
            <a:t>784</a:t>
          </a:r>
          <a:r>
            <a:rPr kumimoji="1" lang="ja-JP" altLang="en-US" sz="950">
              <a:latin typeface="ＭＳ Ｐゴシック" panose="020B0600070205080204" pitchFamily="50" charset="-128"/>
              <a:ea typeface="ＭＳ Ｐゴシック" panose="020B0600070205080204" pitchFamily="50" charset="-128"/>
            </a:rPr>
            <a:t>万</a:t>
          </a:r>
          <a:r>
            <a:rPr kumimoji="1" lang="en-US" altLang="ja-JP" sz="950">
              <a:latin typeface="ＭＳ Ｐゴシック" panose="020B0600070205080204" pitchFamily="50" charset="-128"/>
              <a:ea typeface="ＭＳ Ｐゴシック" panose="020B0600070205080204" pitchFamily="50" charset="-128"/>
            </a:rPr>
            <a:t>9</a:t>
          </a:r>
          <a:r>
            <a:rPr kumimoji="1" lang="ja-JP" altLang="en-US" sz="950">
              <a:latin typeface="ＭＳ Ｐゴシック" panose="020B0600070205080204" pitchFamily="50" charset="-128"/>
              <a:ea typeface="ＭＳ Ｐゴシック" panose="020B0600070205080204" pitchFamily="50" charset="-128"/>
            </a:rPr>
            <a:t>千円の減となったことがあげられる。</a:t>
          </a:r>
        </a:p>
        <a:p>
          <a:r>
            <a:rPr kumimoji="1" lang="ja-JP" altLang="en-US" sz="950">
              <a:latin typeface="ＭＳ Ｐゴシック" panose="020B0600070205080204" pitchFamily="50" charset="-128"/>
              <a:ea typeface="ＭＳ Ｐゴシック" panose="020B0600070205080204" pitchFamily="50" charset="-128"/>
            </a:rPr>
            <a:t>　今後は、能代山本広域市町村圏組合で予定されている一般廃棄物処理施設建設に伴う地方債現在高の増加に加え、人口減少に伴う市税や地方交付税の減等により財政調整基金の取り崩し増加が見込まれることから、交付税算入面で有利な地方債を活用する等財源を確保しながら、今後実施予定の建設事業の精査を進め、将来負担の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49581</xdr:rowOff>
    </xdr:from>
    <xdr:to>
      <xdr:col>81</xdr:col>
      <xdr:colOff>44450</xdr:colOff>
      <xdr:row>17</xdr:row>
      <xdr:rowOff>1676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792781"/>
          <a:ext cx="8382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49581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76961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90729</xdr:rowOff>
    </xdr:from>
    <xdr:to>
      <xdr:col>72</xdr:col>
      <xdr:colOff>203200</xdr:colOff>
      <xdr:row>16</xdr:row>
      <xdr:rowOff>26416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66247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61773</xdr:rowOff>
    </xdr:from>
    <xdr:to>
      <xdr:col>68</xdr:col>
      <xdr:colOff>152400</xdr:colOff>
      <xdr:row>15</xdr:row>
      <xdr:rowOff>90729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3352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73711</xdr:rowOff>
    </xdr:from>
    <xdr:to>
      <xdr:col>64</xdr:col>
      <xdr:colOff>152400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160088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122326</xdr:rowOff>
    </xdr:from>
    <xdr:to>
      <xdr:col>81</xdr:col>
      <xdr:colOff>95250</xdr:colOff>
      <xdr:row>17</xdr:row>
      <xdr:rowOff>52476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94403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8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170231</xdr:rowOff>
    </xdr:from>
    <xdr:to>
      <xdr:col>77</xdr:col>
      <xdr:colOff>95250</xdr:colOff>
      <xdr:row>16</xdr:row>
      <xdr:rowOff>100381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85158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2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87393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39929</xdr:rowOff>
    </xdr:from>
    <xdr:to>
      <xdr:col>68</xdr:col>
      <xdr:colOff>203200</xdr:colOff>
      <xdr:row>15</xdr:row>
      <xdr:rowOff>141529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151706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49,353
49,101
426.95
33,822,510
32,344,314
1,100,903
16,618,204
29,975,338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人件費に係る経常収支比率は、前年度より０．１％増加し、類似団体平均を５．１％下回った。</a:t>
          </a:r>
        </a:p>
        <a:p>
          <a:r>
            <a:rPr kumimoji="1" lang="ja-JP" altLang="en-US" sz="950">
              <a:latin typeface="ＭＳ Ｐゴシック" panose="020B0600070205080204" pitchFamily="50" charset="-128"/>
              <a:ea typeface="ＭＳ Ｐゴシック" panose="020B0600070205080204" pitchFamily="50" charset="-128"/>
            </a:rPr>
            <a:t>　この主な要因は、退職手当負担金の負担率が減少したこと等により職員給や共済費が減少したものの、比率の分母の要素である普通交付税や臨時財政対策債等の歳入が減少したためである。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これまで定員の適正化を進めてきたが、定年退職者の再任用制度や行政ニーズの多様化・高度化、権限移譲等により業務量と職員数のバランスが保てなくなってきていることから、財政的にも持続可能な範囲での定員適正化計画の見直し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物件費に係る経常収支比率は、前年度より１．１％増加しており、類似団体平均を上回った。</a:t>
          </a:r>
        </a:p>
        <a:p>
          <a:r>
            <a:rPr kumimoji="1" lang="ja-JP" altLang="en-US" sz="950">
              <a:latin typeface="ＭＳ Ｐゴシック" panose="020B0600070205080204" pitchFamily="50" charset="-128"/>
              <a:ea typeface="ＭＳ Ｐゴシック" panose="020B0600070205080204" pitchFamily="50" charset="-128"/>
            </a:rPr>
            <a:t>　この主な要因は、物価高騰により光熱水費や燃料費、指定ごみ袋等管理費等が増加し、比率の分母の要素である普通交付税や臨時財政対策債等の歳入が減少したためである。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今後も物価や労務単価の上昇により、物品購入やシステム導入、施設維持に係る物件費等について増加が見込まれることから、事業の必要性やコスト等を総合的に精査し、経費縮減に努める。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0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扶助費に係る経常収支比率は、前年度より０．６％増加したが、類似団体平均を０．５％下回った。</a:t>
          </a:r>
        </a:p>
        <a:p>
          <a:r>
            <a:rPr kumimoji="1" lang="ja-JP" altLang="en-US" sz="950">
              <a:latin typeface="ＭＳ Ｐゴシック" panose="020B0600070205080204" pitchFamily="50" charset="-128"/>
              <a:ea typeface="ＭＳ Ｐゴシック" panose="020B0600070205080204" pitchFamily="50" charset="-128"/>
            </a:rPr>
            <a:t>　この主な要因は、利用人数増により障害福祉サービス等給付費が増加し、比率の分母の要素である普通交付税や臨時財政対策債等の歳入が減少したためである。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扶助費は被扶助者の生活維持を目的とした経費であるほか、児童手当や福祉医療給付対象者の拡充による支給費の増等が見込まれるため、今後も積極的な縮減は難しいが、資格等審査の適正化や各種健康増進事業の実施による医療費の抑制等により、可能な限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62230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62230</xdr:rowOff>
    </xdr:from>
    <xdr:to>
      <xdr:col>15</xdr:col>
      <xdr:colOff>98425</xdr:colOff>
      <xdr:row>57</xdr:row>
      <xdr:rowOff>130810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3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102870</xdr:rowOff>
    </xdr:from>
    <xdr:to>
      <xdr:col>11</xdr:col>
      <xdr:colOff>60325</xdr:colOff>
      <xdr:row>58</xdr:row>
      <xdr:rowOff>33020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17797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xdr:rowOff>
    </xdr:from>
    <xdr:to>
      <xdr:col>15</xdr:col>
      <xdr:colOff>149225</xdr:colOff>
      <xdr:row>57</xdr:row>
      <xdr:rowOff>113030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97807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80010</xdr:rowOff>
    </xdr:from>
    <xdr:to>
      <xdr:col>11</xdr:col>
      <xdr:colOff>60325</xdr:colOff>
      <xdr:row>58</xdr:row>
      <xdr:rowOff>10160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20337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その他に係る経常収支比率は、前年度から０．９％増加し、類似団体平均を上回っている。</a:t>
          </a:r>
        </a:p>
        <a:p>
          <a:r>
            <a:rPr kumimoji="1" lang="ja-JP" altLang="en-US" sz="950">
              <a:latin typeface="ＭＳ Ｐゴシック" panose="020B0600070205080204" pitchFamily="50" charset="-128"/>
              <a:ea typeface="ＭＳ Ｐゴシック" panose="020B0600070205080204" pitchFamily="50" charset="-128"/>
            </a:rPr>
            <a:t>　この主な要因は、除排雪対策費が増加し、比率の分母の要素である普通交付税や臨時財政対策債等の歳入が減少したためである。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今後、保険基盤安定制度に係る能代市後期高齢者医療特別会計への繰出金の増等が見込まれるものの、公営企業については独立採算の原則に立ち、下水道事業等の各経営戦略に基づき、必要に応じて使用料の改定を行うなど財務の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94343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940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59</xdr:row>
      <xdr:rowOff>9978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40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9978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1012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20865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10125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補助費等に係る経常収支比率は、前年度より１．６％増加したものの、類似団体平均を０．４％下回った。</a:t>
          </a:r>
        </a:p>
        <a:p>
          <a:r>
            <a:rPr kumimoji="1" lang="ja-JP" altLang="en-US" sz="950">
              <a:latin typeface="ＭＳ Ｐゴシック" panose="020B0600070205080204" pitchFamily="50" charset="-128"/>
              <a:ea typeface="ＭＳ Ｐゴシック" panose="020B0600070205080204" pitchFamily="50" charset="-128"/>
            </a:rPr>
            <a:t>　この主な要因は、分流式下水道や雨水処理等に要する経費としての下水道事業会計繰出金が増加し、比率の分母の要素である普通交付税や臨時財政対策債等の歳入が減少したためである。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今後は、能代山本広域市町村圏組合における一般廃棄物処理施設建設により負担金の増加が見込まれるため、市単独補助金については、概ね３年毎に費用対効果の検証を行い、必要性を精査するとともに、公営企業や能代山本広域市町村圏組合の事業も過大とならないよう積極的に意見し、補助費等全体の抑制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85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公債費に係る経常収支比率は、道の駅ふたつい整備事業や文化会館改修事業の元利償還金が増加し、比率の分母の要素である普通交付税や臨時財政対策債等の歳入が減少したことにより、前年度より１．４％増加し、類似団体平均を上回った。</a:t>
          </a:r>
        </a:p>
        <a:p>
          <a:r>
            <a:rPr kumimoji="1" lang="ja-JP" altLang="en-US" sz="950">
              <a:latin typeface="ＭＳ Ｐゴシック" panose="020B0600070205080204" pitchFamily="50" charset="-128"/>
              <a:ea typeface="ＭＳ Ｐゴシック" panose="020B0600070205080204" pitchFamily="50" charset="-128"/>
            </a:rPr>
            <a:t>　地方債の新規発行については、事業内容の精査等により抑制を図るほか、行財政改革により事業の取捨選択を行いつつ、過疎対策事業債や合併特例事業債等、交付税算入面で有利な地方債を活用し、公債費の縮減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9979</xdr:rowOff>
    </xdr:from>
    <xdr:to>
      <xdr:col>24</xdr:col>
      <xdr:colOff>25400</xdr:colOff>
      <xdr:row>79</xdr:row>
      <xdr:rowOff>162379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5545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9979</xdr:rowOff>
    </xdr:from>
    <xdr:to>
      <xdr:col>19</xdr:col>
      <xdr:colOff>187325</xdr:colOff>
      <xdr:row>79</xdr:row>
      <xdr:rowOff>97064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554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79</xdr:row>
      <xdr:rowOff>118836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64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70956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118836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500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111579</xdr:rowOff>
    </xdr:from>
    <xdr:to>
      <xdr:col>24</xdr:col>
      <xdr:colOff>76200</xdr:colOff>
      <xdr:row>80</xdr:row>
      <xdr:rowOff>41729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83656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62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130629</xdr:rowOff>
    </xdr:from>
    <xdr:to>
      <xdr:col>20</xdr:col>
      <xdr:colOff>38100</xdr:colOff>
      <xdr:row>79</xdr:row>
      <xdr:rowOff>60779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45556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公債費以外に係る経常収支比率は、前年度より４．３％増加したものの、類似団体平均を３．７％下回った。</a:t>
          </a:r>
        </a:p>
        <a:p>
          <a:r>
            <a:rPr kumimoji="1" lang="ja-JP" altLang="en-US" sz="950">
              <a:latin typeface="ＭＳ Ｐゴシック" panose="020B0600070205080204" pitchFamily="50" charset="-128"/>
              <a:ea typeface="ＭＳ Ｐゴシック" panose="020B0600070205080204" pitchFamily="50" charset="-128"/>
            </a:rPr>
            <a:t>　この主な要因は、比率の分母の要素である普通交付税や臨時財政対策債等の歳入が減少したためである。</a:t>
          </a:r>
        </a:p>
        <a:p>
          <a:r>
            <a:rPr kumimoji="1" lang="ja-JP" altLang="en-US" sz="950">
              <a:latin typeface="ＭＳ Ｐゴシック" panose="020B0600070205080204" pitchFamily="50" charset="-128"/>
              <a:ea typeface="ＭＳ Ｐゴシック" panose="020B0600070205080204" pitchFamily="50" charset="-128"/>
            </a:rPr>
            <a:t>　歳入については、今後も引き続き市税等自主財源の確保に努めていく。</a:t>
          </a:r>
        </a:p>
        <a:p>
          <a:r>
            <a:rPr kumimoji="1" lang="ja-JP" altLang="en-US" sz="950">
              <a:latin typeface="ＭＳ Ｐゴシック" panose="020B0600070205080204" pitchFamily="50" charset="-128"/>
              <a:ea typeface="ＭＳ Ｐゴシック" panose="020B0600070205080204" pitchFamily="50" charset="-128"/>
            </a:rPr>
            <a:t>　歳出については、これまでも事業の必要性や費用対効果等の検証を行い、経常的な経費の削減に努めてきたところであるが、今後もアウトソーシングの推進や市単独事業の終期設定の徹底といった行財政改革に取り組みつつ、繰出金についても独立採算の原則に立ち、必要に応じて使用料等の改定を行うなど、財務の健全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1031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77</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10312"/>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29529</xdr:rowOff>
    </xdr:from>
    <xdr:to>
      <xdr:col>29</xdr:col>
      <xdr:colOff>127000</xdr:colOff>
      <xdr:row>18</xdr:row>
      <xdr:rowOff>42395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3254"/>
          <a:ext cx="647700" cy="12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14306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4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42395</xdr:rowOff>
    </xdr:from>
    <xdr:to>
      <xdr:col>26</xdr:col>
      <xdr:colOff>50800</xdr:colOff>
      <xdr:row>18</xdr:row>
      <xdr:rowOff>54583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6120"/>
          <a:ext cx="698500" cy="1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54583</xdr:rowOff>
    </xdr:from>
    <xdr:to>
      <xdr:col>22</xdr:col>
      <xdr:colOff>114300</xdr:colOff>
      <xdr:row>18</xdr:row>
      <xdr:rowOff>72151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8308"/>
          <a:ext cx="698500" cy="17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72151</xdr:rowOff>
    </xdr:from>
    <xdr:to>
      <xdr:col>18</xdr:col>
      <xdr:colOff>177800</xdr:colOff>
      <xdr:row>18</xdr:row>
      <xdr:rowOff>83444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5876"/>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51488</xdr:rowOff>
    </xdr:from>
    <xdr:to>
      <xdr:col>19</xdr:col>
      <xdr:colOff>38100</xdr:colOff>
      <xdr:row>18</xdr:row>
      <xdr:rowOff>153088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8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55817</xdr:rowOff>
    </xdr:from>
    <xdr:to>
      <xdr:col>15</xdr:col>
      <xdr:colOff>101600</xdr:colOff>
      <xdr:row>18</xdr:row>
      <xdr:rowOff>157417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142193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150179</xdr:rowOff>
    </xdr:from>
    <xdr:to>
      <xdr:col>29</xdr:col>
      <xdr:colOff>177800</xdr:colOff>
      <xdr:row>18</xdr:row>
      <xdr:rowOff>80329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166706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5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163045</xdr:rowOff>
    </xdr:from>
    <xdr:to>
      <xdr:col>26</xdr:col>
      <xdr:colOff>101600</xdr:colOff>
      <xdr:row>18</xdr:row>
      <xdr:rowOff>93195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77972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1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3783</xdr:rowOff>
    </xdr:from>
    <xdr:to>
      <xdr:col>22</xdr:col>
      <xdr:colOff>165100</xdr:colOff>
      <xdr:row>18</xdr:row>
      <xdr:rowOff>105383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21351</xdr:rowOff>
    </xdr:from>
    <xdr:to>
      <xdr:col>19</xdr:col>
      <xdr:colOff>38100</xdr:colOff>
      <xdr:row>18</xdr:row>
      <xdr:rowOff>122951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133128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2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32644</xdr:rowOff>
    </xdr:from>
    <xdr:to>
      <xdr:col>15</xdr:col>
      <xdr:colOff>101600</xdr:colOff>
      <xdr:row>18</xdr:row>
      <xdr:rowOff>134244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144421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3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136487</xdr:rowOff>
    </xdr:from>
    <xdr:to>
      <xdr:col>29</xdr:col>
      <xdr:colOff>127000</xdr:colOff>
      <xdr:row>37</xdr:row>
      <xdr:rowOff>18300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89737"/>
          <a:ext cx="6477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121264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18300</xdr:rowOff>
    </xdr:from>
    <xdr:to>
      <xdr:col>26</xdr:col>
      <xdr:colOff>50800</xdr:colOff>
      <xdr:row>37</xdr:row>
      <xdr:rowOff>54267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43000"/>
          <a:ext cx="6985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54267</xdr:rowOff>
    </xdr:from>
    <xdr:to>
      <xdr:col>22</xdr:col>
      <xdr:colOff>114300</xdr:colOff>
      <xdr:row>37</xdr:row>
      <xdr:rowOff>73546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78967"/>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73546</xdr:rowOff>
    </xdr:from>
    <xdr:to>
      <xdr:col>18</xdr:col>
      <xdr:colOff>177800</xdr:colOff>
      <xdr:row>37</xdr:row>
      <xdr:rowOff>110960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98246"/>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44368</xdr:rowOff>
    </xdr:from>
    <xdr:to>
      <xdr:col>19</xdr:col>
      <xdr:colOff>38100</xdr:colOff>
      <xdr:row>37</xdr:row>
      <xdr:rowOff>145968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69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130745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2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52674</xdr:rowOff>
    </xdr:from>
    <xdr:to>
      <xdr:col>15</xdr:col>
      <xdr:colOff>101600</xdr:colOff>
      <xdr:row>37</xdr:row>
      <xdr:rowOff>154274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77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335901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85687</xdr:rowOff>
    </xdr:from>
    <xdr:to>
      <xdr:col>29</xdr:col>
      <xdr:colOff>177800</xdr:colOff>
      <xdr:row>37</xdr:row>
      <xdr:rowOff>15837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3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273664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138950</xdr:rowOff>
    </xdr:from>
    <xdr:to>
      <xdr:col>26</xdr:col>
      <xdr:colOff>101600</xdr:colOff>
      <xdr:row>37</xdr:row>
      <xdr:rowOff>69100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9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250727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3467</xdr:rowOff>
    </xdr:from>
    <xdr:to>
      <xdr:col>22</xdr:col>
      <xdr:colOff>165100</xdr:colOff>
      <xdr:row>37</xdr:row>
      <xdr:rowOff>105067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89844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22746</xdr:rowOff>
    </xdr:from>
    <xdr:to>
      <xdr:col>19</xdr:col>
      <xdr:colOff>38100</xdr:colOff>
      <xdr:row>37</xdr:row>
      <xdr:rowOff>124346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305973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60160</xdr:rowOff>
    </xdr:from>
    <xdr:to>
      <xdr:col>15</xdr:col>
      <xdr:colOff>101600</xdr:colOff>
      <xdr:row>37</xdr:row>
      <xdr:rowOff>161760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8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146537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7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49,353
49,101
426.95
33,822,510
32,344,314
1,100,903
16,618,204
29,975,338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86356</xdr:rowOff>
    </xdr:from>
    <xdr:to>
      <xdr:col>24</xdr:col>
      <xdr:colOff>63500</xdr:colOff>
      <xdr:row>37</xdr:row>
      <xdr:rowOff>89259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0006"/>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89259</xdr:rowOff>
    </xdr:from>
    <xdr:to>
      <xdr:col>19</xdr:col>
      <xdr:colOff>177800</xdr:colOff>
      <xdr:row>37</xdr:row>
      <xdr:rowOff>99470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32909"/>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99470</xdr:rowOff>
    </xdr:from>
    <xdr:to>
      <xdr:col>15</xdr:col>
      <xdr:colOff>50800</xdr:colOff>
      <xdr:row>37</xdr:row>
      <xdr:rowOff>148482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3120"/>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148482</xdr:rowOff>
    </xdr:from>
    <xdr:to>
      <xdr:col>10</xdr:col>
      <xdr:colOff>114300</xdr:colOff>
      <xdr:row>37</xdr:row>
      <xdr:rowOff>151423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213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57974</xdr:rowOff>
    </xdr:from>
    <xdr:to>
      <xdr:col>10</xdr:col>
      <xdr:colOff>165100</xdr:colOff>
      <xdr:row>37</xdr:row>
      <xdr:rowOff>159575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01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4651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58984</xdr:rowOff>
    </xdr:from>
    <xdr:to>
      <xdr:col>6</xdr:col>
      <xdr:colOff>38100</xdr:colOff>
      <xdr:row>37</xdr:row>
      <xdr:rowOff>160584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0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5661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35556</xdr:rowOff>
    </xdr:from>
    <xdr:to>
      <xdr:col>24</xdr:col>
      <xdr:colOff>114300</xdr:colOff>
      <xdr:row>37</xdr:row>
      <xdr:rowOff>137156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38459</xdr:rowOff>
    </xdr:from>
    <xdr:to>
      <xdr:col>20</xdr:col>
      <xdr:colOff>38100</xdr:colOff>
      <xdr:row>37</xdr:row>
      <xdr:rowOff>140059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131187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48670</xdr:rowOff>
    </xdr:from>
    <xdr:to>
      <xdr:col>15</xdr:col>
      <xdr:colOff>101600</xdr:colOff>
      <xdr:row>37</xdr:row>
      <xdr:rowOff>150270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141397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97682</xdr:rowOff>
    </xdr:from>
    <xdr:to>
      <xdr:col>10</xdr:col>
      <xdr:colOff>165100</xdr:colOff>
      <xdr:row>38</xdr:row>
      <xdr:rowOff>27832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18959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100623</xdr:rowOff>
    </xdr:from>
    <xdr:to>
      <xdr:col>6</xdr:col>
      <xdr:colOff>38100</xdr:colOff>
      <xdr:row>38</xdr:row>
      <xdr:rowOff>30773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21900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93783</xdr:rowOff>
    </xdr:from>
    <xdr:to>
      <xdr:col>24</xdr:col>
      <xdr:colOff>63500</xdr:colOff>
      <xdr:row>56</xdr:row>
      <xdr:rowOff>122770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4983"/>
          <a:ext cx="8382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122770</xdr:rowOff>
    </xdr:from>
    <xdr:to>
      <xdr:col>19</xdr:col>
      <xdr:colOff>177800</xdr:colOff>
      <xdr:row>57</xdr:row>
      <xdr:rowOff>1657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23970"/>
          <a:ext cx="8890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165395</xdr:rowOff>
    </xdr:from>
    <xdr:to>
      <xdr:col>15</xdr:col>
      <xdr:colOff>50800</xdr:colOff>
      <xdr:row>57</xdr:row>
      <xdr:rowOff>1657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66595"/>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165395</xdr:rowOff>
    </xdr:from>
    <xdr:to>
      <xdr:col>10</xdr:col>
      <xdr:colOff>114300</xdr:colOff>
      <xdr:row>57</xdr:row>
      <xdr:rowOff>5676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66595"/>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118573</xdr:rowOff>
    </xdr:from>
    <xdr:to>
      <xdr:col>10</xdr:col>
      <xdr:colOff>165100</xdr:colOff>
      <xdr:row>57</xdr:row>
      <xdr:rowOff>48723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39850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139407</xdr:rowOff>
    </xdr:from>
    <xdr:to>
      <xdr:col>6</xdr:col>
      <xdr:colOff>38100</xdr:colOff>
      <xdr:row>57</xdr:row>
      <xdr:rowOff>69557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60684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42983</xdr:rowOff>
    </xdr:from>
    <xdr:to>
      <xdr:col>24</xdr:col>
      <xdr:colOff>114300</xdr:colOff>
      <xdr:row>56</xdr:row>
      <xdr:rowOff>144583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21410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71970</xdr:rowOff>
    </xdr:from>
    <xdr:to>
      <xdr:col>20</xdr:col>
      <xdr:colOff>38100</xdr:colOff>
      <xdr:row>57</xdr:row>
      <xdr:rowOff>2120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164697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122307</xdr:rowOff>
    </xdr:from>
    <xdr:to>
      <xdr:col>15</xdr:col>
      <xdr:colOff>101600</xdr:colOff>
      <xdr:row>57</xdr:row>
      <xdr:rowOff>52457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43584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114595</xdr:rowOff>
    </xdr:from>
    <xdr:to>
      <xdr:col>10</xdr:col>
      <xdr:colOff>165100</xdr:colOff>
      <xdr:row>57</xdr:row>
      <xdr:rowOff>44745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61272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126326</xdr:rowOff>
    </xdr:from>
    <xdr:to>
      <xdr:col>6</xdr:col>
      <xdr:colOff>38100</xdr:colOff>
      <xdr:row>57</xdr:row>
      <xdr:rowOff>56476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73003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87762</xdr:rowOff>
    </xdr:from>
    <xdr:to>
      <xdr:col>24</xdr:col>
      <xdr:colOff>63500</xdr:colOff>
      <xdr:row>77</xdr:row>
      <xdr:rowOff>64308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17962"/>
          <a:ext cx="838200" cy="1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87762</xdr:rowOff>
    </xdr:from>
    <xdr:to>
      <xdr:col>19</xdr:col>
      <xdr:colOff>177800</xdr:colOff>
      <xdr:row>77</xdr:row>
      <xdr:rowOff>102896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17962"/>
          <a:ext cx="889000" cy="1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102896</xdr:rowOff>
    </xdr:from>
    <xdr:to>
      <xdr:col>15</xdr:col>
      <xdr:colOff>50800</xdr:colOff>
      <xdr:row>77</xdr:row>
      <xdr:rowOff>144478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4546"/>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99969</xdr:rowOff>
    </xdr:from>
    <xdr:to>
      <xdr:col>10</xdr:col>
      <xdr:colOff>114300</xdr:colOff>
      <xdr:row>77</xdr:row>
      <xdr:rowOff>144478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01619"/>
          <a:ext cx="8890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123098</xdr:rowOff>
    </xdr:from>
    <xdr:to>
      <xdr:col>10</xdr:col>
      <xdr:colOff>165100</xdr:colOff>
      <xdr:row>78</xdr:row>
      <xdr:rowOff>53248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44375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1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100696</xdr:rowOff>
    </xdr:from>
    <xdr:to>
      <xdr:col>6</xdr:col>
      <xdr:colOff>38100</xdr:colOff>
      <xdr:row>78</xdr:row>
      <xdr:rowOff>30846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21973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13508</xdr:rowOff>
    </xdr:from>
    <xdr:to>
      <xdr:col>24</xdr:col>
      <xdr:colOff>114300</xdr:colOff>
      <xdr:row>77</xdr:row>
      <xdr:rowOff>115108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36385</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36962</xdr:rowOff>
    </xdr:from>
    <xdr:to>
      <xdr:col>20</xdr:col>
      <xdr:colOff>38100</xdr:colOff>
      <xdr:row>76</xdr:row>
      <xdr:rowOff>138562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155089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52096</xdr:rowOff>
    </xdr:from>
    <xdr:to>
      <xdr:col>15</xdr:col>
      <xdr:colOff>101600</xdr:colOff>
      <xdr:row>77</xdr:row>
      <xdr:rowOff>153696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144823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93678</xdr:rowOff>
    </xdr:from>
    <xdr:to>
      <xdr:col>10</xdr:col>
      <xdr:colOff>165100</xdr:colOff>
      <xdr:row>78</xdr:row>
      <xdr:rowOff>23828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40355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49169</xdr:rowOff>
    </xdr:from>
    <xdr:to>
      <xdr:col>6</xdr:col>
      <xdr:colOff>38100</xdr:colOff>
      <xdr:row>77</xdr:row>
      <xdr:rowOff>150769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167296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66304</xdr:rowOff>
    </xdr:from>
    <xdr:to>
      <xdr:col>24</xdr:col>
      <xdr:colOff>63500</xdr:colOff>
      <xdr:row>95</xdr:row>
      <xdr:rowOff>153865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54054"/>
          <a:ext cx="838200" cy="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66304</xdr:rowOff>
    </xdr:from>
    <xdr:to>
      <xdr:col>19</xdr:col>
      <xdr:colOff>177800</xdr:colOff>
      <xdr:row>96</xdr:row>
      <xdr:rowOff>92616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54054"/>
          <a:ext cx="889000" cy="19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92616</xdr:rowOff>
    </xdr:from>
    <xdr:to>
      <xdr:col>15</xdr:col>
      <xdr:colOff>50800</xdr:colOff>
      <xdr:row>96</xdr:row>
      <xdr:rowOff>115932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51816"/>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115932</xdr:rowOff>
    </xdr:from>
    <xdr:to>
      <xdr:col>10</xdr:col>
      <xdr:colOff>114300</xdr:colOff>
      <xdr:row>96</xdr:row>
      <xdr:rowOff>147388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75132"/>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121780</xdr:rowOff>
    </xdr:from>
    <xdr:to>
      <xdr:col>10</xdr:col>
      <xdr:colOff>165100</xdr:colOff>
      <xdr:row>97</xdr:row>
      <xdr:rowOff>51930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43057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6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152138</xdr:rowOff>
    </xdr:from>
    <xdr:to>
      <xdr:col>6</xdr:col>
      <xdr:colOff>38100</xdr:colOff>
      <xdr:row>97</xdr:row>
      <xdr:rowOff>82288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73415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7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103065</xdr:rowOff>
    </xdr:from>
    <xdr:to>
      <xdr:col>24</xdr:col>
      <xdr:colOff>114300</xdr:colOff>
      <xdr:row>96</xdr:row>
      <xdr:rowOff>33215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81492</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6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15504</xdr:rowOff>
    </xdr:from>
    <xdr:to>
      <xdr:col>20</xdr:col>
      <xdr:colOff>38100</xdr:colOff>
      <xdr:row>95</xdr:row>
      <xdr:rowOff>117104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0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108231</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3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41816</xdr:rowOff>
    </xdr:from>
    <xdr:to>
      <xdr:col>15</xdr:col>
      <xdr:colOff>101600</xdr:colOff>
      <xdr:row>96</xdr:row>
      <xdr:rowOff>143416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159943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2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65132</xdr:rowOff>
    </xdr:from>
    <xdr:to>
      <xdr:col>10</xdr:col>
      <xdr:colOff>165100</xdr:colOff>
      <xdr:row>96</xdr:row>
      <xdr:rowOff>166732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11809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29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96588</xdr:rowOff>
    </xdr:from>
    <xdr:to>
      <xdr:col>6</xdr:col>
      <xdr:colOff>38100</xdr:colOff>
      <xdr:row>97</xdr:row>
      <xdr:rowOff>26738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43265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33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106859</xdr:rowOff>
    </xdr:from>
    <xdr:to>
      <xdr:col>55</xdr:col>
      <xdr:colOff>0</xdr:colOff>
      <xdr:row>36</xdr:row>
      <xdr:rowOff>19521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07609"/>
          <a:ext cx="838200" cy="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96147</xdr:rowOff>
    </xdr:from>
    <xdr:to>
      <xdr:col>50</xdr:col>
      <xdr:colOff>114300</xdr:colOff>
      <xdr:row>36</xdr:row>
      <xdr:rowOff>19521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53997"/>
          <a:ext cx="889000" cy="4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96147</xdr:rowOff>
    </xdr:from>
    <xdr:to>
      <xdr:col>45</xdr:col>
      <xdr:colOff>177800</xdr:colOff>
      <xdr:row>36</xdr:row>
      <xdr:rowOff>127955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53997"/>
          <a:ext cx="889000" cy="5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127955</xdr:rowOff>
    </xdr:from>
    <xdr:to>
      <xdr:col>41</xdr:col>
      <xdr:colOff>50800</xdr:colOff>
      <xdr:row>36</xdr:row>
      <xdr:rowOff>151020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00155"/>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10769</xdr:rowOff>
    </xdr:from>
    <xdr:to>
      <xdr:col>41</xdr:col>
      <xdr:colOff>101600</xdr:colOff>
      <xdr:row>37</xdr:row>
      <xdr:rowOff>112369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103496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120819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56059</xdr:rowOff>
    </xdr:from>
    <xdr:to>
      <xdr:col>55</xdr:col>
      <xdr:colOff>50800</xdr:colOff>
      <xdr:row>35</xdr:row>
      <xdr:rowOff>157659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78936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140171</xdr:rowOff>
    </xdr:from>
    <xdr:to>
      <xdr:col>50</xdr:col>
      <xdr:colOff>165100</xdr:colOff>
      <xdr:row>36</xdr:row>
      <xdr:rowOff>70321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86848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91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45347</xdr:rowOff>
    </xdr:from>
    <xdr:to>
      <xdr:col>46</xdr:col>
      <xdr:colOff>38100</xdr:colOff>
      <xdr:row>33</xdr:row>
      <xdr:rowOff>146947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138074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79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77155</xdr:rowOff>
    </xdr:from>
    <xdr:to>
      <xdr:col>41</xdr:col>
      <xdr:colOff>101600</xdr:colOff>
      <xdr:row>37</xdr:row>
      <xdr:rowOff>7305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23832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2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100220</xdr:rowOff>
    </xdr:from>
    <xdr:to>
      <xdr:col>36</xdr:col>
      <xdr:colOff>165100</xdr:colOff>
      <xdr:row>37</xdr:row>
      <xdr:rowOff>30370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46897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139695</xdr:rowOff>
    </xdr:from>
    <xdr:to>
      <xdr:col>55</xdr:col>
      <xdr:colOff>0</xdr:colOff>
      <xdr:row>57</xdr:row>
      <xdr:rowOff>41932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40895"/>
          <a:ext cx="838200" cy="7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3815</xdr:rowOff>
    </xdr:from>
    <xdr:to>
      <xdr:col>50</xdr:col>
      <xdr:colOff>114300</xdr:colOff>
      <xdr:row>57</xdr:row>
      <xdr:rowOff>41932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76465"/>
          <a:ext cx="8890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3815</xdr:rowOff>
    </xdr:from>
    <xdr:to>
      <xdr:col>45</xdr:col>
      <xdr:colOff>177800</xdr:colOff>
      <xdr:row>57</xdr:row>
      <xdr:rowOff>62973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76465"/>
          <a:ext cx="8890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48690</xdr:rowOff>
    </xdr:from>
    <xdr:to>
      <xdr:col>41</xdr:col>
      <xdr:colOff>50800</xdr:colOff>
      <xdr:row>57</xdr:row>
      <xdr:rowOff>62973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821340"/>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111001</xdr:rowOff>
    </xdr:from>
    <xdr:to>
      <xdr:col>41</xdr:col>
      <xdr:colOff>101600</xdr:colOff>
      <xdr:row>57</xdr:row>
      <xdr:rowOff>41151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57678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115486</xdr:rowOff>
    </xdr:from>
    <xdr:to>
      <xdr:col>36</xdr:col>
      <xdr:colOff>165100</xdr:colOff>
      <xdr:row>57</xdr:row>
      <xdr:rowOff>45636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62163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88895</xdr:rowOff>
    </xdr:from>
    <xdr:to>
      <xdr:col>55</xdr:col>
      <xdr:colOff>50800</xdr:colOff>
      <xdr:row>57</xdr:row>
      <xdr:rowOff>19045</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111772</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4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162582</xdr:rowOff>
    </xdr:from>
    <xdr:to>
      <xdr:col>50</xdr:col>
      <xdr:colOff>165100</xdr:colOff>
      <xdr:row>57</xdr:row>
      <xdr:rowOff>92732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83859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124465</xdr:rowOff>
    </xdr:from>
    <xdr:to>
      <xdr:col>46</xdr:col>
      <xdr:colOff>38100</xdr:colOff>
      <xdr:row>57</xdr:row>
      <xdr:rowOff>54615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45742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12173</xdr:rowOff>
    </xdr:from>
    <xdr:to>
      <xdr:col>41</xdr:col>
      <xdr:colOff>101600</xdr:colOff>
      <xdr:row>57</xdr:row>
      <xdr:rowOff>113773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104900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169340</xdr:rowOff>
    </xdr:from>
    <xdr:to>
      <xdr:col>36</xdr:col>
      <xdr:colOff>165100</xdr:colOff>
      <xdr:row>57</xdr:row>
      <xdr:rowOff>99490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7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90617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127143</xdr:rowOff>
    </xdr:from>
    <xdr:to>
      <xdr:col>55</xdr:col>
      <xdr:colOff>0</xdr:colOff>
      <xdr:row>79</xdr:row>
      <xdr:rowOff>15067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00243"/>
          <a:ext cx="838200" cy="5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9931</xdr:rowOff>
    </xdr:from>
    <xdr:to>
      <xdr:col>50</xdr:col>
      <xdr:colOff>114300</xdr:colOff>
      <xdr:row>79</xdr:row>
      <xdr:rowOff>15067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54481"/>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9931</xdr:rowOff>
    </xdr:from>
    <xdr:to>
      <xdr:col>45</xdr:col>
      <xdr:colOff>177800</xdr:colOff>
      <xdr:row>79</xdr:row>
      <xdr:rowOff>30178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544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159505</xdr:rowOff>
    </xdr:from>
    <xdr:to>
      <xdr:col>41</xdr:col>
      <xdr:colOff>50800</xdr:colOff>
      <xdr:row>79</xdr:row>
      <xdr:rowOff>30178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32605"/>
          <a:ext cx="8890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36337</xdr:rowOff>
    </xdr:from>
    <xdr:to>
      <xdr:col>41</xdr:col>
      <xdr:colOff>101600</xdr:colOff>
      <xdr:row>78</xdr:row>
      <xdr:rowOff>137937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154464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8837</xdr:rowOff>
    </xdr:from>
    <xdr:to>
      <xdr:col>36</xdr:col>
      <xdr:colOff>165100</xdr:colOff>
      <xdr:row>78</xdr:row>
      <xdr:rowOff>110437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126964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76343</xdr:rowOff>
    </xdr:from>
    <xdr:to>
      <xdr:col>55</xdr:col>
      <xdr:colOff>50800</xdr:colOff>
      <xdr:row>79</xdr:row>
      <xdr:rowOff>6493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135717</xdr:rowOff>
    </xdr:from>
    <xdr:to>
      <xdr:col>50</xdr:col>
      <xdr:colOff>165100</xdr:colOff>
      <xdr:row>79</xdr:row>
      <xdr:rowOff>65867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56994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0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130581</xdr:rowOff>
    </xdr:from>
    <xdr:to>
      <xdr:col>46</xdr:col>
      <xdr:colOff>38100</xdr:colOff>
      <xdr:row>79</xdr:row>
      <xdr:rowOff>60731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51858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150828</xdr:rowOff>
    </xdr:from>
    <xdr:to>
      <xdr:col>41</xdr:col>
      <xdr:colOff>101600</xdr:colOff>
      <xdr:row>79</xdr:row>
      <xdr:rowOff>80978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72105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1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108705</xdr:rowOff>
    </xdr:from>
    <xdr:to>
      <xdr:col>36</xdr:col>
      <xdr:colOff>165100</xdr:colOff>
      <xdr:row>79</xdr:row>
      <xdr:rowOff>38855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29982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112826</xdr:rowOff>
    </xdr:from>
    <xdr:to>
      <xdr:col>55</xdr:col>
      <xdr:colOff>0</xdr:colOff>
      <xdr:row>97</xdr:row>
      <xdr:rowOff>122431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43476"/>
          <a:ext cx="838200" cy="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97126</xdr:rowOff>
    </xdr:from>
    <xdr:to>
      <xdr:col>50</xdr:col>
      <xdr:colOff>114300</xdr:colOff>
      <xdr:row>97</xdr:row>
      <xdr:rowOff>112826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27776"/>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97126</xdr:rowOff>
    </xdr:from>
    <xdr:to>
      <xdr:col>45</xdr:col>
      <xdr:colOff>177800</xdr:colOff>
      <xdr:row>97</xdr:row>
      <xdr:rowOff>117261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27776"/>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117261</xdr:rowOff>
    </xdr:from>
    <xdr:to>
      <xdr:col>41</xdr:col>
      <xdr:colOff>50800</xdr:colOff>
      <xdr:row>97</xdr:row>
      <xdr:rowOff>130305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4791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76322</xdr:rowOff>
    </xdr:from>
    <xdr:to>
      <xdr:col>41</xdr:col>
      <xdr:colOff>101600</xdr:colOff>
      <xdr:row>98</xdr:row>
      <xdr:rowOff>6472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91900</xdr:rowOff>
    </xdr:from>
    <xdr:to>
      <xdr:col>36</xdr:col>
      <xdr:colOff>165100</xdr:colOff>
      <xdr:row>98</xdr:row>
      <xdr:rowOff>22050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13177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71631</xdr:rowOff>
    </xdr:from>
    <xdr:to>
      <xdr:col>55</xdr:col>
      <xdr:colOff>50800</xdr:colOff>
      <xdr:row>98</xdr:row>
      <xdr:rowOff>1781</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50058</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62026</xdr:rowOff>
    </xdr:from>
    <xdr:to>
      <xdr:col>50</xdr:col>
      <xdr:colOff>165100</xdr:colOff>
      <xdr:row>97</xdr:row>
      <xdr:rowOff>163626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154753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46326</xdr:rowOff>
    </xdr:from>
    <xdr:to>
      <xdr:col>46</xdr:col>
      <xdr:colOff>38100</xdr:colOff>
      <xdr:row>97</xdr:row>
      <xdr:rowOff>147926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139053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66461</xdr:rowOff>
    </xdr:from>
    <xdr:to>
      <xdr:col>41</xdr:col>
      <xdr:colOff>101600</xdr:colOff>
      <xdr:row>97</xdr:row>
      <xdr:rowOff>168061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79505</xdr:rowOff>
    </xdr:from>
    <xdr:to>
      <xdr:col>36</xdr:col>
      <xdr:colOff>165100</xdr:colOff>
      <xdr:row>98</xdr:row>
      <xdr:rowOff>9655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26182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28677</xdr:rowOff>
    </xdr:from>
    <xdr:to>
      <xdr:col>85</xdr:col>
      <xdr:colOff>127000</xdr:colOff>
      <xdr:row>39</xdr:row>
      <xdr:rowOff>41402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71522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41402</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41402</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149327</xdr:rowOff>
    </xdr:from>
    <xdr:to>
      <xdr:col>85</xdr:col>
      <xdr:colOff>177800</xdr:colOff>
      <xdr:row>39</xdr:row>
      <xdr:rowOff>79477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64254</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162052</xdr:rowOff>
    </xdr:from>
    <xdr:to>
      <xdr:col>81</xdr:col>
      <xdr:colOff>101600</xdr:colOff>
      <xdr:row>39</xdr:row>
      <xdr:rowOff>92202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83329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162052</xdr:rowOff>
    </xdr:from>
    <xdr:to>
      <xdr:col>67</xdr:col>
      <xdr:colOff>101600</xdr:colOff>
      <xdr:row>39</xdr:row>
      <xdr:rowOff>92202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83329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157356</xdr:rowOff>
    </xdr:from>
    <xdr:to>
      <xdr:col>85</xdr:col>
      <xdr:colOff>127000</xdr:colOff>
      <xdr:row>77</xdr:row>
      <xdr:rowOff>16974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87556"/>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16974</xdr:rowOff>
    </xdr:from>
    <xdr:to>
      <xdr:col>81</xdr:col>
      <xdr:colOff>50800</xdr:colOff>
      <xdr:row>77</xdr:row>
      <xdr:rowOff>56838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18624"/>
          <a:ext cx="8890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56838</xdr:rowOff>
    </xdr:from>
    <xdr:to>
      <xdr:col>76</xdr:col>
      <xdr:colOff>114300</xdr:colOff>
      <xdr:row>77</xdr:row>
      <xdr:rowOff>79121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58488"/>
          <a:ext cx="8890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79121</xdr:rowOff>
    </xdr:from>
    <xdr:to>
      <xdr:col>71</xdr:col>
      <xdr:colOff>177800</xdr:colOff>
      <xdr:row>77</xdr:row>
      <xdr:rowOff>135640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80771"/>
          <a:ext cx="889000" cy="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123712</xdr:rowOff>
    </xdr:from>
    <xdr:to>
      <xdr:col>72</xdr:col>
      <xdr:colOff>38100</xdr:colOff>
      <xdr:row>78</xdr:row>
      <xdr:rowOff>53862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44989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127360</xdr:rowOff>
    </xdr:from>
    <xdr:to>
      <xdr:col>67</xdr:col>
      <xdr:colOff>101600</xdr:colOff>
      <xdr:row>78</xdr:row>
      <xdr:rowOff>57510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2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48637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106556</xdr:rowOff>
    </xdr:from>
    <xdr:to>
      <xdr:col>85</xdr:col>
      <xdr:colOff>177800</xdr:colOff>
      <xdr:row>77</xdr:row>
      <xdr:rowOff>36706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129433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137624</xdr:rowOff>
    </xdr:from>
    <xdr:to>
      <xdr:col>81</xdr:col>
      <xdr:colOff>101600</xdr:colOff>
      <xdr:row>77</xdr:row>
      <xdr:rowOff>67774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84301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6038</xdr:rowOff>
    </xdr:from>
    <xdr:to>
      <xdr:col>76</xdr:col>
      <xdr:colOff>165100</xdr:colOff>
      <xdr:row>77</xdr:row>
      <xdr:rowOff>107638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98765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0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28321</xdr:rowOff>
    </xdr:from>
    <xdr:to>
      <xdr:col>72</xdr:col>
      <xdr:colOff>38100</xdr:colOff>
      <xdr:row>77</xdr:row>
      <xdr:rowOff>129921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146448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84840</xdr:rowOff>
    </xdr:from>
    <xdr:to>
      <xdr:col>67</xdr:col>
      <xdr:colOff>101600</xdr:colOff>
      <xdr:row>78</xdr:row>
      <xdr:rowOff>14990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31517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141122</xdr:rowOff>
    </xdr:from>
    <xdr:to>
      <xdr:col>85</xdr:col>
      <xdr:colOff>127000</xdr:colOff>
      <xdr:row>98</xdr:row>
      <xdr:rowOff>142162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43222"/>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141122</xdr:rowOff>
    </xdr:from>
    <xdr:to>
      <xdr:col>81</xdr:col>
      <xdr:colOff>50800</xdr:colOff>
      <xdr:row>98</xdr:row>
      <xdr:rowOff>163523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43222"/>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163523</xdr:rowOff>
    </xdr:from>
    <xdr:to>
      <xdr:col>76</xdr:col>
      <xdr:colOff>114300</xdr:colOff>
      <xdr:row>99</xdr:row>
      <xdr:rowOff>1580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65623"/>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140542</xdr:rowOff>
    </xdr:from>
    <xdr:to>
      <xdr:col>71</xdr:col>
      <xdr:colOff>177800</xdr:colOff>
      <xdr:row>99</xdr:row>
      <xdr:rowOff>1580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2642"/>
          <a:ext cx="889000" cy="3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109706</xdr:rowOff>
    </xdr:from>
    <xdr:to>
      <xdr:col>72</xdr:col>
      <xdr:colOff>38100</xdr:colOff>
      <xdr:row>99</xdr:row>
      <xdr:rowOff>39856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56383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108488</xdr:rowOff>
    </xdr:from>
    <xdr:to>
      <xdr:col>67</xdr:col>
      <xdr:colOff>101600</xdr:colOff>
      <xdr:row>99</xdr:row>
      <xdr:rowOff>38638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29765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91362</xdr:rowOff>
    </xdr:from>
    <xdr:to>
      <xdr:col>85</xdr:col>
      <xdr:colOff>177800</xdr:colOff>
      <xdr:row>99</xdr:row>
      <xdr:rowOff>21512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90322</xdr:rowOff>
    </xdr:from>
    <xdr:to>
      <xdr:col>81</xdr:col>
      <xdr:colOff>101600</xdr:colOff>
      <xdr:row>99</xdr:row>
      <xdr:rowOff>20472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11599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112723</xdr:rowOff>
    </xdr:from>
    <xdr:to>
      <xdr:col>76</xdr:col>
      <xdr:colOff>165100</xdr:colOff>
      <xdr:row>99</xdr:row>
      <xdr:rowOff>42873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34000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0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122230</xdr:rowOff>
    </xdr:from>
    <xdr:to>
      <xdr:col>72</xdr:col>
      <xdr:colOff>38100</xdr:colOff>
      <xdr:row>99</xdr:row>
      <xdr:rowOff>52380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43507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89742</xdr:rowOff>
    </xdr:from>
    <xdr:to>
      <xdr:col>67</xdr:col>
      <xdr:colOff>101600</xdr:colOff>
      <xdr:row>99</xdr:row>
      <xdr:rowOff>19892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36419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157607</xdr:rowOff>
    </xdr:from>
    <xdr:to>
      <xdr:col>116</xdr:col>
      <xdr:colOff>63500</xdr:colOff>
      <xdr:row>39</xdr:row>
      <xdr:rowOff>2425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72707"/>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91351</xdr:rowOff>
    </xdr:from>
    <xdr:to>
      <xdr:col>111</xdr:col>
      <xdr:colOff>177800</xdr:colOff>
      <xdr:row>38</xdr:row>
      <xdr:rowOff>157607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06451"/>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91351</xdr:rowOff>
    </xdr:from>
    <xdr:to>
      <xdr:col>107</xdr:col>
      <xdr:colOff>50800</xdr:colOff>
      <xdr:row>38</xdr:row>
      <xdr:rowOff>110554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064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110554</xdr:rowOff>
    </xdr:from>
    <xdr:to>
      <xdr:col>102</xdr:col>
      <xdr:colOff>114300</xdr:colOff>
      <xdr:row>38</xdr:row>
      <xdr:rowOff>113220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2565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74613</xdr:rowOff>
    </xdr:from>
    <xdr:to>
      <xdr:col>102</xdr:col>
      <xdr:colOff>165100</xdr:colOff>
      <xdr:row>39</xdr:row>
      <xdr:rowOff>4763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167340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86652</xdr:rowOff>
    </xdr:from>
    <xdr:to>
      <xdr:col>98</xdr:col>
      <xdr:colOff>38100</xdr:colOff>
      <xdr:row>39</xdr:row>
      <xdr:rowOff>16802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7929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123075</xdr:rowOff>
    </xdr:from>
    <xdr:to>
      <xdr:col>116</xdr:col>
      <xdr:colOff>114300</xdr:colOff>
      <xdr:row>39</xdr:row>
      <xdr:rowOff>53225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38002</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5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106807</xdr:rowOff>
    </xdr:from>
    <xdr:to>
      <xdr:col>112</xdr:col>
      <xdr:colOff>38100</xdr:colOff>
      <xdr:row>39</xdr:row>
      <xdr:rowOff>36957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28084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71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40551</xdr:rowOff>
    </xdr:from>
    <xdr:to>
      <xdr:col>107</xdr:col>
      <xdr:colOff>101600</xdr:colOff>
      <xdr:row>38</xdr:row>
      <xdr:rowOff>142151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133278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59754</xdr:rowOff>
    </xdr:from>
    <xdr:to>
      <xdr:col>102</xdr:col>
      <xdr:colOff>165100</xdr:colOff>
      <xdr:row>38</xdr:row>
      <xdr:rowOff>161354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5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62420</xdr:rowOff>
    </xdr:from>
    <xdr:to>
      <xdr:col>98</xdr:col>
      <xdr:colOff>38100</xdr:colOff>
      <xdr:row>38</xdr:row>
      <xdr:rowOff>164020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9098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44869</xdr:rowOff>
    </xdr:from>
    <xdr:to>
      <xdr:col>116</xdr:col>
      <xdr:colOff>63500</xdr:colOff>
      <xdr:row>58</xdr:row>
      <xdr:rowOff>49288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988969"/>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49288</xdr:rowOff>
    </xdr:from>
    <xdr:to>
      <xdr:col>111</xdr:col>
      <xdr:colOff>177800</xdr:colOff>
      <xdr:row>58</xdr:row>
      <xdr:rowOff>53899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993388"/>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51803</xdr:rowOff>
    </xdr:from>
    <xdr:to>
      <xdr:col>107</xdr:col>
      <xdr:colOff>50800</xdr:colOff>
      <xdr:row>58</xdr:row>
      <xdr:rowOff>53899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999590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138041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51803</xdr:rowOff>
    </xdr:from>
    <xdr:to>
      <xdr:col>102</xdr:col>
      <xdr:colOff>114300</xdr:colOff>
      <xdr:row>58</xdr:row>
      <xdr:rowOff>66415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9995903"/>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63850</xdr:rowOff>
    </xdr:from>
    <xdr:to>
      <xdr:col>102</xdr:col>
      <xdr:colOff>165100</xdr:colOff>
      <xdr:row>58</xdr:row>
      <xdr:rowOff>165450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156577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61296</xdr:rowOff>
    </xdr:from>
    <xdr:to>
      <xdr:col>98</xdr:col>
      <xdr:colOff>38100</xdr:colOff>
      <xdr:row>58</xdr:row>
      <xdr:rowOff>162896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154023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0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165519</xdr:rowOff>
    </xdr:from>
    <xdr:to>
      <xdr:col>116</xdr:col>
      <xdr:colOff>114300</xdr:colOff>
      <xdr:row>58</xdr:row>
      <xdr:rowOff>95669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9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16946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7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169938</xdr:rowOff>
    </xdr:from>
    <xdr:to>
      <xdr:col>112</xdr:col>
      <xdr:colOff>38100</xdr:colOff>
      <xdr:row>58</xdr:row>
      <xdr:rowOff>100088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116615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3099</xdr:rowOff>
    </xdr:from>
    <xdr:to>
      <xdr:col>107</xdr:col>
      <xdr:colOff>101600</xdr:colOff>
      <xdr:row>58</xdr:row>
      <xdr:rowOff>104699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121226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2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1003</xdr:rowOff>
    </xdr:from>
    <xdr:to>
      <xdr:col>102</xdr:col>
      <xdr:colOff>165100</xdr:colOff>
      <xdr:row>58</xdr:row>
      <xdr:rowOff>102603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119130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15615</xdr:rowOff>
    </xdr:from>
    <xdr:to>
      <xdr:col>98</xdr:col>
      <xdr:colOff>38100</xdr:colOff>
      <xdr:row>58</xdr:row>
      <xdr:rowOff>117215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133742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31014</xdr:rowOff>
    </xdr:from>
    <xdr:to>
      <xdr:col>116</xdr:col>
      <xdr:colOff>63500</xdr:colOff>
      <xdr:row>77</xdr:row>
      <xdr:rowOff>48337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32664"/>
          <a:ext cx="8382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48324</xdr:rowOff>
    </xdr:from>
    <xdr:to>
      <xdr:col>111</xdr:col>
      <xdr:colOff>177800</xdr:colOff>
      <xdr:row>77</xdr:row>
      <xdr:rowOff>48337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24997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48324</xdr:rowOff>
    </xdr:from>
    <xdr:to>
      <xdr:col>107</xdr:col>
      <xdr:colOff>50800</xdr:colOff>
      <xdr:row>77</xdr:row>
      <xdr:rowOff>95402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49974"/>
          <a:ext cx="889000" cy="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95402</xdr:rowOff>
    </xdr:from>
    <xdr:to>
      <xdr:col>102</xdr:col>
      <xdr:colOff>114300</xdr:colOff>
      <xdr:row>77</xdr:row>
      <xdr:rowOff>121349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97052"/>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100837</xdr:rowOff>
    </xdr:from>
    <xdr:to>
      <xdr:col>102</xdr:col>
      <xdr:colOff>165100</xdr:colOff>
      <xdr:row>78</xdr:row>
      <xdr:rowOff>30987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30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3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99237</xdr:rowOff>
    </xdr:from>
    <xdr:to>
      <xdr:col>98</xdr:col>
      <xdr:colOff>38100</xdr:colOff>
      <xdr:row>78</xdr:row>
      <xdr:rowOff>29387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3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151664</xdr:rowOff>
    </xdr:from>
    <xdr:to>
      <xdr:col>116</xdr:col>
      <xdr:colOff>114300</xdr:colOff>
      <xdr:row>77</xdr:row>
      <xdr:rowOff>81814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3091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168987</xdr:rowOff>
    </xdr:from>
    <xdr:to>
      <xdr:col>112</xdr:col>
      <xdr:colOff>38100</xdr:colOff>
      <xdr:row>77</xdr:row>
      <xdr:rowOff>99137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115664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168974</xdr:rowOff>
    </xdr:from>
    <xdr:to>
      <xdr:col>107</xdr:col>
      <xdr:colOff>101600</xdr:colOff>
      <xdr:row>77</xdr:row>
      <xdr:rowOff>99124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115651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44602</xdr:rowOff>
    </xdr:from>
    <xdr:to>
      <xdr:col>102</xdr:col>
      <xdr:colOff>165100</xdr:colOff>
      <xdr:row>77</xdr:row>
      <xdr:rowOff>146202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162729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70549</xdr:rowOff>
    </xdr:from>
    <xdr:to>
      <xdr:col>98</xdr:col>
      <xdr:colOff>38100</xdr:colOff>
      <xdr:row>78</xdr:row>
      <xdr:rowOff>699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17226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a:t>
          </a:r>
          <a:r>
            <a:rPr kumimoji="1" lang="en-US" altLang="ja-JP" sz="1050">
              <a:latin typeface="ＭＳ Ｐゴシック" panose="020B0600070205080204" pitchFamily="50" charset="-128"/>
              <a:ea typeface="ＭＳ Ｐゴシック" panose="020B0600070205080204" pitchFamily="50" charset="-128"/>
            </a:rPr>
            <a:t>32,344,314</a:t>
          </a:r>
          <a:r>
            <a:rPr kumimoji="1" lang="ja-JP" altLang="en-US" sz="1050">
              <a:latin typeface="ＭＳ Ｐゴシック" panose="020B0600070205080204" pitchFamily="50" charset="-128"/>
              <a:ea typeface="ＭＳ Ｐゴシック" panose="020B0600070205080204" pitchFamily="50" charset="-128"/>
            </a:rPr>
            <a:t>千円で、住民一人当たりの歳出は前年度から</a:t>
          </a:r>
          <a:r>
            <a:rPr kumimoji="1" lang="en-US" altLang="ja-JP" sz="1050">
              <a:latin typeface="ＭＳ Ｐゴシック" panose="020B0600070205080204" pitchFamily="50" charset="-128"/>
              <a:ea typeface="ＭＳ Ｐゴシック" panose="020B0600070205080204" pitchFamily="50" charset="-128"/>
            </a:rPr>
            <a:t>28,070</a:t>
          </a:r>
          <a:r>
            <a:rPr kumimoji="1" lang="ja-JP" altLang="en-US" sz="1050">
              <a:latin typeface="ＭＳ Ｐゴシック" panose="020B0600070205080204" pitchFamily="50" charset="-128"/>
              <a:ea typeface="ＭＳ Ｐゴシック" panose="020B0600070205080204" pitchFamily="50" charset="-128"/>
            </a:rPr>
            <a:t>円増の</a:t>
          </a:r>
          <a:r>
            <a:rPr kumimoji="1" lang="en-US" altLang="ja-JP" sz="1050">
              <a:latin typeface="ＭＳ Ｐゴシック" panose="020B0600070205080204" pitchFamily="50" charset="-128"/>
              <a:ea typeface="ＭＳ Ｐゴシック" panose="020B0600070205080204" pitchFamily="50" charset="-128"/>
            </a:rPr>
            <a:t>655,367</a:t>
          </a:r>
          <a:r>
            <a:rPr kumimoji="1" lang="ja-JP" altLang="en-US" sz="1050">
              <a:latin typeface="ＭＳ Ｐゴシック" panose="020B0600070205080204" pitchFamily="50" charset="-128"/>
              <a:ea typeface="ＭＳ Ｐゴシック" panose="020B0600070205080204" pitchFamily="50" charset="-128"/>
            </a:rPr>
            <a:t>円となっている。</a:t>
          </a:r>
        </a:p>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79,001</a:t>
          </a:r>
          <a:r>
            <a:rPr kumimoji="1" lang="ja-JP" altLang="en-US" sz="1050">
              <a:latin typeface="ＭＳ Ｐゴシック" panose="020B0600070205080204" pitchFamily="50" charset="-128"/>
              <a:ea typeface="ＭＳ Ｐゴシック" panose="020B0600070205080204" pitchFamily="50" charset="-128"/>
            </a:rPr>
            <a:t>円となっており、平成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年度から連続して類似団体平均より低い水準にある。これは、人口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人当たりの職員数及びラスパイレス指数が類似団体平均より低いことによるものである。</a:t>
          </a:r>
        </a:p>
        <a:p>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85,043</a:t>
          </a:r>
          <a:r>
            <a:rPr kumimoji="1" lang="ja-JP" altLang="en-US" sz="1050">
              <a:latin typeface="ＭＳ Ｐゴシック" panose="020B0600070205080204" pitchFamily="50" charset="-128"/>
              <a:ea typeface="ＭＳ Ｐゴシック" panose="020B0600070205080204" pitchFamily="50" charset="-128"/>
            </a:rPr>
            <a:t>円となっている。</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年連続で増加しており、主な要因として令和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年度は新型コロナウイルスワクチン接種対策事業、令和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年度はプレミアム付き商品券発行事業、重層的支援体制整備事業等の実施があげられる。物価や労務単価の上昇により今後も増加が見込まれる。</a:t>
          </a: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125,641</a:t>
          </a:r>
          <a:r>
            <a:rPr kumimoji="1" lang="ja-JP" altLang="en-US" sz="1050">
              <a:latin typeface="ＭＳ Ｐゴシック" panose="020B0600070205080204" pitchFamily="50" charset="-128"/>
              <a:ea typeface="ＭＳ Ｐゴシック" panose="020B0600070205080204" pitchFamily="50" charset="-128"/>
            </a:rPr>
            <a:t>円となっており、令和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年度に実施した住民税非課税世帯等特別給付金給付事業や子育て世帯臨時特別給付金給付事業の終了により、前年度から</a:t>
          </a:r>
          <a:r>
            <a:rPr kumimoji="1" lang="en-US" altLang="ja-JP" sz="1050">
              <a:latin typeface="ＭＳ Ｐゴシック" panose="020B0600070205080204" pitchFamily="50" charset="-128"/>
              <a:ea typeface="ＭＳ Ｐゴシック" panose="020B0600070205080204" pitchFamily="50" charset="-128"/>
            </a:rPr>
            <a:t>11,491</a:t>
          </a:r>
          <a:r>
            <a:rPr kumimoji="1" lang="ja-JP" altLang="en-US" sz="1050">
              <a:latin typeface="ＭＳ Ｐゴシック" panose="020B0600070205080204" pitchFamily="50" charset="-128"/>
              <a:ea typeface="ＭＳ Ｐゴシック" panose="020B0600070205080204" pitchFamily="50" charset="-128"/>
            </a:rPr>
            <a:t>円減となった。</a:t>
          </a:r>
        </a:p>
        <a:p>
          <a:r>
            <a:rPr kumimoji="1" lang="ja-JP" altLang="en-US" sz="1050">
              <a:latin typeface="ＭＳ Ｐゴシック" panose="020B0600070205080204" pitchFamily="50" charset="-128"/>
              <a:ea typeface="ＭＳ Ｐゴシック" panose="020B0600070205080204" pitchFamily="50" charset="-128"/>
            </a:rPr>
            <a:t>補助費等は、住民一人当たり</a:t>
          </a:r>
          <a:r>
            <a:rPr kumimoji="1" lang="en-US" altLang="ja-JP" sz="1050">
              <a:latin typeface="ＭＳ Ｐゴシック" panose="020B0600070205080204" pitchFamily="50" charset="-128"/>
              <a:ea typeface="ＭＳ Ｐゴシック" panose="020B0600070205080204" pitchFamily="50" charset="-128"/>
            </a:rPr>
            <a:t>119,683</a:t>
          </a:r>
          <a:r>
            <a:rPr kumimoji="1" lang="ja-JP" altLang="en-US" sz="1050">
              <a:latin typeface="ＭＳ Ｐゴシック" panose="020B0600070205080204" pitchFamily="50" charset="-128"/>
              <a:ea typeface="ＭＳ Ｐゴシック" panose="020B0600070205080204" pitchFamily="50" charset="-128"/>
            </a:rPr>
            <a:t>円となっており、エネルギー・食料品価格高騰対応緊急助成事業や、</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年度から本格的な工事が開始された一般廃棄物処理施設の建設事業に伴う能代山本広域市町村圏組合負担金の増加等により、前年度から</a:t>
          </a:r>
          <a:r>
            <a:rPr kumimoji="1" lang="en-US" altLang="ja-JP" sz="1050">
              <a:latin typeface="ＭＳ Ｐゴシック" panose="020B0600070205080204" pitchFamily="50" charset="-128"/>
              <a:ea typeface="ＭＳ Ｐゴシック" panose="020B0600070205080204" pitchFamily="50" charset="-128"/>
            </a:rPr>
            <a:t>18,397</a:t>
          </a:r>
          <a:r>
            <a:rPr kumimoji="1" lang="ja-JP" altLang="en-US" sz="1050">
              <a:latin typeface="ＭＳ Ｐゴシック" panose="020B0600070205080204" pitchFamily="50" charset="-128"/>
              <a:ea typeface="ＭＳ Ｐゴシック" panose="020B0600070205080204" pitchFamily="50" charset="-128"/>
            </a:rPr>
            <a:t>円増となった。類似団体平均より高い水準にあり、単独で行う補助交付金の効果の検証等により、適正化を図る必要がある。</a:t>
          </a:r>
        </a:p>
        <a:p>
          <a:r>
            <a:rPr kumimoji="1" lang="ja-JP" altLang="en-US" sz="1050">
              <a:latin typeface="ＭＳ Ｐゴシック" panose="020B0600070205080204" pitchFamily="50" charset="-128"/>
              <a:ea typeface="ＭＳ Ｐゴシック" panose="020B0600070205080204" pitchFamily="50" charset="-128"/>
            </a:rPr>
            <a:t>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75,001</a:t>
          </a:r>
          <a:r>
            <a:rPr kumimoji="1" lang="ja-JP" altLang="en-US" sz="1050">
              <a:latin typeface="ＭＳ Ｐゴシック" panose="020B0600070205080204" pitchFamily="50" charset="-128"/>
              <a:ea typeface="ＭＳ Ｐゴシック" panose="020B0600070205080204" pitchFamily="50" charset="-128"/>
            </a:rPr>
            <a:t>円となっており、文化財等収蔵庫設置事業、能代工業団地拡張事業、子ども館展示室リニューアル整備事業等の実施により、前年度から</a:t>
          </a:r>
          <a:r>
            <a:rPr kumimoji="1" lang="en-US" altLang="ja-JP" sz="1050">
              <a:latin typeface="ＭＳ Ｐゴシック" panose="020B0600070205080204" pitchFamily="50" charset="-128"/>
              <a:ea typeface="ＭＳ Ｐゴシック" panose="020B0600070205080204" pitchFamily="50" charset="-128"/>
            </a:rPr>
            <a:t>16,117</a:t>
          </a:r>
          <a:r>
            <a:rPr kumimoji="1" lang="ja-JP" altLang="en-US" sz="1050">
              <a:latin typeface="ＭＳ Ｐゴシック" panose="020B0600070205080204" pitchFamily="50" charset="-128"/>
              <a:ea typeface="ＭＳ Ｐゴシック" panose="020B0600070205080204" pitchFamily="50" charset="-128"/>
            </a:rPr>
            <a:t>円増となった。</a:t>
          </a: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71,878</a:t>
          </a:r>
          <a:r>
            <a:rPr kumimoji="1" lang="ja-JP" altLang="en-US" sz="1050">
              <a:latin typeface="ＭＳ Ｐゴシック" panose="020B0600070205080204" pitchFamily="50" charset="-128"/>
              <a:ea typeface="ＭＳ Ｐゴシック" panose="020B0600070205080204" pitchFamily="50" charset="-128"/>
            </a:rPr>
            <a:t>円となっており、道の駅ふたつい整備事業等に係る地方債の元利償還の増等により、前年度より</a:t>
          </a:r>
          <a:r>
            <a:rPr kumimoji="1" lang="en-US" altLang="ja-JP" sz="1050">
              <a:latin typeface="ＭＳ Ｐゴシック" panose="020B0600070205080204" pitchFamily="50" charset="-128"/>
              <a:ea typeface="ＭＳ Ｐゴシック" panose="020B0600070205080204" pitchFamily="50" charset="-128"/>
            </a:rPr>
            <a:t>2,854</a:t>
          </a:r>
          <a:r>
            <a:rPr kumimoji="1" lang="ja-JP" altLang="en-US" sz="1050">
              <a:latin typeface="ＭＳ Ｐゴシック" panose="020B0600070205080204" pitchFamily="50" charset="-128"/>
              <a:ea typeface="ＭＳ Ｐゴシック" panose="020B0600070205080204" pitchFamily="50" charset="-128"/>
            </a:rPr>
            <a:t>円増となった。今後は能代山本広域市町村圏組合で予定されている一般廃棄物処理施設建設等に伴い、大幅な増加が見込まれる。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49,353
49,101
426.95
33,822,510
32,344,314
1,100,903
16,618,204
29,975,338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79121</xdr:rowOff>
    </xdr:from>
    <xdr:to>
      <xdr:col>24</xdr:col>
      <xdr:colOff>63500</xdr:colOff>
      <xdr:row>37</xdr:row>
      <xdr:rowOff>95733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2771"/>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95733</xdr:rowOff>
    </xdr:from>
    <xdr:to>
      <xdr:col>19</xdr:col>
      <xdr:colOff>177800</xdr:colOff>
      <xdr:row>37</xdr:row>
      <xdr:rowOff>106858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9383"/>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91542</xdr:rowOff>
    </xdr:from>
    <xdr:to>
      <xdr:col>15</xdr:col>
      <xdr:colOff>50800</xdr:colOff>
      <xdr:row>37</xdr:row>
      <xdr:rowOff>106858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5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88798</xdr:rowOff>
    </xdr:from>
    <xdr:to>
      <xdr:col>10</xdr:col>
      <xdr:colOff>114300</xdr:colOff>
      <xdr:row>37</xdr:row>
      <xdr:rowOff>91542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244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70764</xdr:rowOff>
    </xdr:from>
    <xdr:to>
      <xdr:col>10</xdr:col>
      <xdr:colOff>165100</xdr:colOff>
      <xdr:row>38</xdr:row>
      <xdr:rowOff>915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44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163492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69012</xdr:rowOff>
    </xdr:from>
    <xdr:to>
      <xdr:col>6</xdr:col>
      <xdr:colOff>38100</xdr:colOff>
      <xdr:row>37</xdr:row>
      <xdr:rowOff>170611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161739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28321</xdr:rowOff>
    </xdr:from>
    <xdr:to>
      <xdr:col>24</xdr:col>
      <xdr:colOff>114300</xdr:colOff>
      <xdr:row>37</xdr:row>
      <xdr:rowOff>129921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44933</xdr:rowOff>
    </xdr:from>
    <xdr:to>
      <xdr:col>20</xdr:col>
      <xdr:colOff>38100</xdr:colOff>
      <xdr:row>37</xdr:row>
      <xdr:rowOff>146533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137660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56058</xdr:rowOff>
    </xdr:from>
    <xdr:to>
      <xdr:col>15</xdr:col>
      <xdr:colOff>101600</xdr:colOff>
      <xdr:row>37</xdr:row>
      <xdr:rowOff>157658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148785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40742</xdr:rowOff>
    </xdr:from>
    <xdr:to>
      <xdr:col>10</xdr:col>
      <xdr:colOff>165100</xdr:colOff>
      <xdr:row>37</xdr:row>
      <xdr:rowOff>142342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158869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1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37998</xdr:rowOff>
    </xdr:from>
    <xdr:to>
      <xdr:col>6</xdr:col>
      <xdr:colOff>38100</xdr:colOff>
      <xdr:row>37</xdr:row>
      <xdr:rowOff>139598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156125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1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73227</xdr:rowOff>
    </xdr:from>
    <xdr:to>
      <xdr:col>24</xdr:col>
      <xdr:colOff>63500</xdr:colOff>
      <xdr:row>58</xdr:row>
      <xdr:rowOff>87669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7327"/>
          <a:ext cx="8382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87247</xdr:rowOff>
    </xdr:from>
    <xdr:to>
      <xdr:col>19</xdr:col>
      <xdr:colOff>177800</xdr:colOff>
      <xdr:row>58</xdr:row>
      <xdr:rowOff>87669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9897"/>
          <a:ext cx="889000" cy="1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87247</xdr:rowOff>
    </xdr:from>
    <xdr:to>
      <xdr:col>15</xdr:col>
      <xdr:colOff>50800</xdr:colOff>
      <xdr:row>58</xdr:row>
      <xdr:rowOff>106816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9897"/>
          <a:ext cx="889000" cy="1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76128</xdr:rowOff>
    </xdr:from>
    <xdr:to>
      <xdr:col>10</xdr:col>
      <xdr:colOff>114300</xdr:colOff>
      <xdr:row>58</xdr:row>
      <xdr:rowOff>106816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0228"/>
          <a:ext cx="8890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33206</xdr:rowOff>
    </xdr:from>
    <xdr:to>
      <xdr:col>10</xdr:col>
      <xdr:colOff>165100</xdr:colOff>
      <xdr:row>58</xdr:row>
      <xdr:rowOff>134806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39321</xdr:rowOff>
    </xdr:from>
    <xdr:to>
      <xdr:col>6</xdr:col>
      <xdr:colOff>38100</xdr:colOff>
      <xdr:row>58</xdr:row>
      <xdr:rowOff>140921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132048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22427</xdr:rowOff>
    </xdr:from>
    <xdr:to>
      <xdr:col>24</xdr:col>
      <xdr:colOff>114300</xdr:colOff>
      <xdr:row>58</xdr:row>
      <xdr:rowOff>124027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36869</xdr:rowOff>
    </xdr:from>
    <xdr:to>
      <xdr:col>20</xdr:col>
      <xdr:colOff>38100</xdr:colOff>
      <xdr:row>58</xdr:row>
      <xdr:rowOff>138469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129596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36447</xdr:rowOff>
    </xdr:from>
    <xdr:to>
      <xdr:col>15</xdr:col>
      <xdr:colOff>101600</xdr:colOff>
      <xdr:row>57</xdr:row>
      <xdr:rowOff>138047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129174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56016</xdr:rowOff>
    </xdr:from>
    <xdr:to>
      <xdr:col>10</xdr:col>
      <xdr:colOff>165100</xdr:colOff>
      <xdr:row>58</xdr:row>
      <xdr:rowOff>157616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148743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25328</xdr:rowOff>
    </xdr:from>
    <xdr:to>
      <xdr:col>6</xdr:col>
      <xdr:colOff>38100</xdr:colOff>
      <xdr:row>58</xdr:row>
      <xdr:rowOff>126928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143455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91580</xdr:rowOff>
    </xdr:from>
    <xdr:to>
      <xdr:col>24</xdr:col>
      <xdr:colOff>63500</xdr:colOff>
      <xdr:row>75</xdr:row>
      <xdr:rowOff>100202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50330"/>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91580</xdr:rowOff>
    </xdr:from>
    <xdr:to>
      <xdr:col>19</xdr:col>
      <xdr:colOff>177800</xdr:colOff>
      <xdr:row>76</xdr:row>
      <xdr:rowOff>48273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50330"/>
          <a:ext cx="889000" cy="1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48273</xdr:rowOff>
    </xdr:from>
    <xdr:to>
      <xdr:col>15</xdr:col>
      <xdr:colOff>50800</xdr:colOff>
      <xdr:row>76</xdr:row>
      <xdr:rowOff>93669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78473"/>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93669</xdr:rowOff>
    </xdr:from>
    <xdr:to>
      <xdr:col>10</xdr:col>
      <xdr:colOff>114300</xdr:colOff>
      <xdr:row>76</xdr:row>
      <xdr:rowOff>131973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23869"/>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31880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57128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49402</xdr:rowOff>
    </xdr:from>
    <xdr:to>
      <xdr:col>24</xdr:col>
      <xdr:colOff>114300</xdr:colOff>
      <xdr:row>75</xdr:row>
      <xdr:rowOff>151002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72279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5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40780</xdr:rowOff>
    </xdr:from>
    <xdr:to>
      <xdr:col>20</xdr:col>
      <xdr:colOff>38100</xdr:colOff>
      <xdr:row>75</xdr:row>
      <xdr:rowOff>142380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158907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7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168923</xdr:rowOff>
    </xdr:from>
    <xdr:to>
      <xdr:col>15</xdr:col>
      <xdr:colOff>101600</xdr:colOff>
      <xdr:row>76</xdr:row>
      <xdr:rowOff>99073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115601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80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42869</xdr:rowOff>
    </xdr:from>
    <xdr:to>
      <xdr:col>10</xdr:col>
      <xdr:colOff>165100</xdr:colOff>
      <xdr:row>76</xdr:row>
      <xdr:rowOff>144469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160996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81173</xdr:rowOff>
    </xdr:from>
    <xdr:to>
      <xdr:col>6</xdr:col>
      <xdr:colOff>38100</xdr:colOff>
      <xdr:row>77</xdr:row>
      <xdr:rowOff>11323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8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88506</xdr:rowOff>
    </xdr:from>
    <xdr:to>
      <xdr:col>24</xdr:col>
      <xdr:colOff>63500</xdr:colOff>
      <xdr:row>97</xdr:row>
      <xdr:rowOff>137903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19156"/>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137903</xdr:rowOff>
    </xdr:from>
    <xdr:to>
      <xdr:col>19</xdr:col>
      <xdr:colOff>177800</xdr:colOff>
      <xdr:row>98</xdr:row>
      <xdr:rowOff>32852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8553"/>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28848</xdr:rowOff>
    </xdr:from>
    <xdr:to>
      <xdr:col>15</xdr:col>
      <xdr:colOff>50800</xdr:colOff>
      <xdr:row>98</xdr:row>
      <xdr:rowOff>32852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0948"/>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28848</xdr:rowOff>
    </xdr:from>
    <xdr:to>
      <xdr:col>10</xdr:col>
      <xdr:colOff>114300</xdr:colOff>
      <xdr:row>98</xdr:row>
      <xdr:rowOff>56170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0948"/>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111139</xdr:rowOff>
    </xdr:from>
    <xdr:to>
      <xdr:col>10</xdr:col>
      <xdr:colOff>165100</xdr:colOff>
      <xdr:row>98</xdr:row>
      <xdr:rowOff>41289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4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124183</xdr:rowOff>
    </xdr:from>
    <xdr:to>
      <xdr:col>6</xdr:col>
      <xdr:colOff>38100</xdr:colOff>
      <xdr:row>98</xdr:row>
      <xdr:rowOff>54333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5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70860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37706</xdr:rowOff>
    </xdr:from>
    <xdr:to>
      <xdr:col>24</xdr:col>
      <xdr:colOff>114300</xdr:colOff>
      <xdr:row>97</xdr:row>
      <xdr:rowOff>139306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16133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87103</xdr:rowOff>
    </xdr:from>
    <xdr:to>
      <xdr:col>20</xdr:col>
      <xdr:colOff>38100</xdr:colOff>
      <xdr:row>98</xdr:row>
      <xdr:rowOff>17253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153502</xdr:rowOff>
    </xdr:from>
    <xdr:to>
      <xdr:col>15</xdr:col>
      <xdr:colOff>101600</xdr:colOff>
      <xdr:row>98</xdr:row>
      <xdr:rowOff>83652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149498</xdr:rowOff>
    </xdr:from>
    <xdr:to>
      <xdr:col>10</xdr:col>
      <xdr:colOff>165100</xdr:colOff>
      <xdr:row>98</xdr:row>
      <xdr:rowOff>79648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70775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5370</xdr:rowOff>
    </xdr:from>
    <xdr:to>
      <xdr:col>6</xdr:col>
      <xdr:colOff>38100</xdr:colOff>
      <xdr:row>98</xdr:row>
      <xdr:rowOff>106970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84455</xdr:rowOff>
    </xdr:from>
    <xdr:to>
      <xdr:col>55</xdr:col>
      <xdr:colOff>0</xdr:colOff>
      <xdr:row>38</xdr:row>
      <xdr:rowOff>103315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99555"/>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78740</xdr:rowOff>
    </xdr:from>
    <xdr:to>
      <xdr:col>50</xdr:col>
      <xdr:colOff>114300</xdr:colOff>
      <xdr:row>38</xdr:row>
      <xdr:rowOff>103315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3840"/>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78740</xdr:rowOff>
    </xdr:from>
    <xdr:to>
      <xdr:col>45</xdr:col>
      <xdr:colOff>177800</xdr:colOff>
      <xdr:row>38</xdr:row>
      <xdr:rowOff>90932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9384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122000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3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54356</xdr:rowOff>
    </xdr:from>
    <xdr:to>
      <xdr:col>41</xdr:col>
      <xdr:colOff>50800</xdr:colOff>
      <xdr:row>38</xdr:row>
      <xdr:rowOff>90932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69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30035</xdr:rowOff>
    </xdr:from>
    <xdr:to>
      <xdr:col>41</xdr:col>
      <xdr:colOff>101600</xdr:colOff>
      <xdr:row>38</xdr:row>
      <xdr:rowOff>131635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148162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35369</xdr:rowOff>
    </xdr:from>
    <xdr:to>
      <xdr:col>36</xdr:col>
      <xdr:colOff>165100</xdr:colOff>
      <xdr:row>38</xdr:row>
      <xdr:rowOff>136969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128096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33655</xdr:rowOff>
    </xdr:from>
    <xdr:to>
      <xdr:col>55</xdr:col>
      <xdr:colOff>50800</xdr:colOff>
      <xdr:row>38</xdr:row>
      <xdr:rowOff>135255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56532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0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52515</xdr:rowOff>
    </xdr:from>
    <xdr:to>
      <xdr:col>50</xdr:col>
      <xdr:colOff>165100</xdr:colOff>
      <xdr:row>38</xdr:row>
      <xdr:rowOff>154115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145242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27940</xdr:rowOff>
    </xdr:from>
    <xdr:to>
      <xdr:col>46</xdr:col>
      <xdr:colOff>38100</xdr:colOff>
      <xdr:row>38</xdr:row>
      <xdr:rowOff>129540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146067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40132</xdr:rowOff>
    </xdr:from>
    <xdr:to>
      <xdr:col>41</xdr:col>
      <xdr:colOff>101600</xdr:colOff>
      <xdr:row>38</xdr:row>
      <xdr:rowOff>141732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132859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121683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170580</xdr:rowOff>
    </xdr:from>
    <xdr:to>
      <xdr:col>55</xdr:col>
      <xdr:colOff>0</xdr:colOff>
      <xdr:row>56</xdr:row>
      <xdr:rowOff>25762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00330"/>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1969</xdr:rowOff>
    </xdr:from>
    <xdr:to>
      <xdr:col>50</xdr:col>
      <xdr:colOff>114300</xdr:colOff>
      <xdr:row>56</xdr:row>
      <xdr:rowOff>25762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03169"/>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1969</xdr:rowOff>
    </xdr:from>
    <xdr:to>
      <xdr:col>45</xdr:col>
      <xdr:colOff>177800</xdr:colOff>
      <xdr:row>56</xdr:row>
      <xdr:rowOff>109182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03169"/>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109182</xdr:rowOff>
    </xdr:from>
    <xdr:to>
      <xdr:col>41</xdr:col>
      <xdr:colOff>50800</xdr:colOff>
      <xdr:row>56</xdr:row>
      <xdr:rowOff>111296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0382"/>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119780</xdr:rowOff>
    </xdr:from>
    <xdr:to>
      <xdr:col>55</xdr:col>
      <xdr:colOff>50800</xdr:colOff>
      <xdr:row>56</xdr:row>
      <xdr:rowOff>49930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142657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146412</xdr:rowOff>
    </xdr:from>
    <xdr:to>
      <xdr:col>50</xdr:col>
      <xdr:colOff>165100</xdr:colOff>
      <xdr:row>56</xdr:row>
      <xdr:rowOff>76562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93089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122619</xdr:rowOff>
    </xdr:from>
    <xdr:to>
      <xdr:col>46</xdr:col>
      <xdr:colOff>38100</xdr:colOff>
      <xdr:row>56</xdr:row>
      <xdr:rowOff>52769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43896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58382</xdr:rowOff>
    </xdr:from>
    <xdr:to>
      <xdr:col>41</xdr:col>
      <xdr:colOff>101600</xdr:colOff>
      <xdr:row>56</xdr:row>
      <xdr:rowOff>159982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60496</xdr:rowOff>
    </xdr:from>
    <xdr:to>
      <xdr:col>36</xdr:col>
      <xdr:colOff>165100</xdr:colOff>
      <xdr:row>56</xdr:row>
      <xdr:rowOff>162096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153223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7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113150</xdr:rowOff>
    </xdr:from>
    <xdr:to>
      <xdr:col>55</xdr:col>
      <xdr:colOff>0</xdr:colOff>
      <xdr:row>77</xdr:row>
      <xdr:rowOff>149369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14800"/>
          <a:ext cx="8382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122335</xdr:rowOff>
    </xdr:from>
    <xdr:to>
      <xdr:col>50</xdr:col>
      <xdr:colOff>114300</xdr:colOff>
      <xdr:row>77</xdr:row>
      <xdr:rowOff>149369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23985"/>
          <a:ext cx="889000" cy="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122335</xdr:rowOff>
    </xdr:from>
    <xdr:to>
      <xdr:col>45</xdr:col>
      <xdr:colOff>177800</xdr:colOff>
      <xdr:row>78</xdr:row>
      <xdr:rowOff>44410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23985"/>
          <a:ext cx="889000" cy="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33744</xdr:rowOff>
    </xdr:from>
    <xdr:to>
      <xdr:col>41</xdr:col>
      <xdr:colOff>50800</xdr:colOff>
      <xdr:row>78</xdr:row>
      <xdr:rowOff>44410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6844"/>
          <a:ext cx="889000" cy="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123334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122945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62350</xdr:rowOff>
    </xdr:from>
    <xdr:to>
      <xdr:col>55</xdr:col>
      <xdr:colOff>50800</xdr:colOff>
      <xdr:row>77</xdr:row>
      <xdr:rowOff>163950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85227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98569</xdr:rowOff>
    </xdr:from>
    <xdr:to>
      <xdr:col>50</xdr:col>
      <xdr:colOff>165100</xdr:colOff>
      <xdr:row>78</xdr:row>
      <xdr:rowOff>28719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45246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71535</xdr:rowOff>
    </xdr:from>
    <xdr:to>
      <xdr:col>46</xdr:col>
      <xdr:colOff>38100</xdr:colOff>
      <xdr:row>78</xdr:row>
      <xdr:rowOff>1685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18212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4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165060</xdr:rowOff>
    </xdr:from>
    <xdr:to>
      <xdr:col>41</xdr:col>
      <xdr:colOff>101600</xdr:colOff>
      <xdr:row>78</xdr:row>
      <xdr:rowOff>95210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154394</xdr:rowOff>
    </xdr:from>
    <xdr:to>
      <xdr:col>36</xdr:col>
      <xdr:colOff>165100</xdr:colOff>
      <xdr:row>78</xdr:row>
      <xdr:rowOff>84544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101071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122366</xdr:rowOff>
    </xdr:from>
    <xdr:to>
      <xdr:col>55</xdr:col>
      <xdr:colOff>0</xdr:colOff>
      <xdr:row>97</xdr:row>
      <xdr:rowOff>11050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81566"/>
          <a:ext cx="838200" cy="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122366</xdr:rowOff>
    </xdr:from>
    <xdr:to>
      <xdr:col>50</xdr:col>
      <xdr:colOff>114300</xdr:colOff>
      <xdr:row>97</xdr:row>
      <xdr:rowOff>39195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81566"/>
          <a:ext cx="889000" cy="8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39195</xdr:rowOff>
    </xdr:from>
    <xdr:to>
      <xdr:col>45</xdr:col>
      <xdr:colOff>177800</xdr:colOff>
      <xdr:row>97</xdr:row>
      <xdr:rowOff>107324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69845"/>
          <a:ext cx="889000" cy="6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94105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107324</xdr:rowOff>
    </xdr:from>
    <xdr:to>
      <xdr:col>41</xdr:col>
      <xdr:colOff>50800</xdr:colOff>
      <xdr:row>97</xdr:row>
      <xdr:rowOff>111420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3797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75478</xdr:rowOff>
    </xdr:from>
    <xdr:to>
      <xdr:col>41</xdr:col>
      <xdr:colOff>101600</xdr:colOff>
      <xdr:row>98</xdr:row>
      <xdr:rowOff>5628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0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168205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73028</xdr:rowOff>
    </xdr:from>
    <xdr:to>
      <xdr:col>36</xdr:col>
      <xdr:colOff>165100</xdr:colOff>
      <xdr:row>98</xdr:row>
      <xdr:rowOff>3178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0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165755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131700</xdr:rowOff>
    </xdr:from>
    <xdr:to>
      <xdr:col>55</xdr:col>
      <xdr:colOff>50800</xdr:colOff>
      <xdr:row>97</xdr:row>
      <xdr:rowOff>61850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154577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71566</xdr:rowOff>
    </xdr:from>
    <xdr:to>
      <xdr:col>50</xdr:col>
      <xdr:colOff>165100</xdr:colOff>
      <xdr:row>97</xdr:row>
      <xdr:rowOff>1716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18243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159845</xdr:rowOff>
    </xdr:from>
    <xdr:to>
      <xdr:col>46</xdr:col>
      <xdr:colOff>38100</xdr:colOff>
      <xdr:row>97</xdr:row>
      <xdr:rowOff>89995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106522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56524</xdr:rowOff>
    </xdr:from>
    <xdr:to>
      <xdr:col>41</xdr:col>
      <xdr:colOff>101600</xdr:colOff>
      <xdr:row>97</xdr:row>
      <xdr:rowOff>158124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60620</xdr:rowOff>
    </xdr:from>
    <xdr:to>
      <xdr:col>36</xdr:col>
      <xdr:colOff>165100</xdr:colOff>
      <xdr:row>97</xdr:row>
      <xdr:rowOff>162220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111525</xdr:rowOff>
    </xdr:from>
    <xdr:to>
      <xdr:col>85</xdr:col>
      <xdr:colOff>127000</xdr:colOff>
      <xdr:row>36</xdr:row>
      <xdr:rowOff>119545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83725"/>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119545</xdr:rowOff>
    </xdr:from>
    <xdr:to>
      <xdr:col>81</xdr:col>
      <xdr:colOff>50800</xdr:colOff>
      <xdr:row>36</xdr:row>
      <xdr:rowOff>119945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91745"/>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112459</xdr:rowOff>
    </xdr:from>
    <xdr:to>
      <xdr:col>76</xdr:col>
      <xdr:colOff>114300</xdr:colOff>
      <xdr:row>36</xdr:row>
      <xdr:rowOff>119945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284659"/>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99885</xdr:rowOff>
    </xdr:from>
    <xdr:to>
      <xdr:col>71</xdr:col>
      <xdr:colOff>177800</xdr:colOff>
      <xdr:row>36</xdr:row>
      <xdr:rowOff>112459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7208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60725</xdr:rowOff>
    </xdr:from>
    <xdr:to>
      <xdr:col>85</xdr:col>
      <xdr:colOff>177800</xdr:colOff>
      <xdr:row>36</xdr:row>
      <xdr:rowOff>162325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83602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68745</xdr:rowOff>
    </xdr:from>
    <xdr:to>
      <xdr:col>81</xdr:col>
      <xdr:colOff>101600</xdr:colOff>
      <xdr:row>36</xdr:row>
      <xdr:rowOff>170345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69145</xdr:rowOff>
    </xdr:from>
    <xdr:to>
      <xdr:col>76</xdr:col>
      <xdr:colOff>165100</xdr:colOff>
      <xdr:row>36</xdr:row>
      <xdr:rowOff>170745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161872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61659</xdr:rowOff>
    </xdr:from>
    <xdr:to>
      <xdr:col>72</xdr:col>
      <xdr:colOff>38100</xdr:colOff>
      <xdr:row>36</xdr:row>
      <xdr:rowOff>163259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49085</xdr:rowOff>
    </xdr:from>
    <xdr:to>
      <xdr:col>67</xdr:col>
      <xdr:colOff>101600</xdr:colOff>
      <xdr:row>36</xdr:row>
      <xdr:rowOff>150685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10797</xdr:rowOff>
    </xdr:from>
    <xdr:to>
      <xdr:col>85</xdr:col>
      <xdr:colOff>127000</xdr:colOff>
      <xdr:row>57</xdr:row>
      <xdr:rowOff>58534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83447"/>
          <a:ext cx="8382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29940</xdr:rowOff>
    </xdr:from>
    <xdr:to>
      <xdr:col>81</xdr:col>
      <xdr:colOff>50800</xdr:colOff>
      <xdr:row>57</xdr:row>
      <xdr:rowOff>58534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02590"/>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29940</xdr:rowOff>
    </xdr:from>
    <xdr:to>
      <xdr:col>76</xdr:col>
      <xdr:colOff>114300</xdr:colOff>
      <xdr:row>57</xdr:row>
      <xdr:rowOff>73251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02590"/>
          <a:ext cx="889000" cy="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73251</xdr:rowOff>
    </xdr:from>
    <xdr:to>
      <xdr:col>71</xdr:col>
      <xdr:colOff>177800</xdr:colOff>
      <xdr:row>57</xdr:row>
      <xdr:rowOff>109017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45901"/>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15830</xdr:rowOff>
    </xdr:from>
    <xdr:to>
      <xdr:col>72</xdr:col>
      <xdr:colOff>38100</xdr:colOff>
      <xdr:row>57</xdr:row>
      <xdr:rowOff>117430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8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133957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24563</xdr:rowOff>
    </xdr:from>
    <xdr:to>
      <xdr:col>67</xdr:col>
      <xdr:colOff>101600</xdr:colOff>
      <xdr:row>57</xdr:row>
      <xdr:rowOff>126163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142690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131447</xdr:rowOff>
    </xdr:from>
    <xdr:to>
      <xdr:col>85</xdr:col>
      <xdr:colOff>177800</xdr:colOff>
      <xdr:row>57</xdr:row>
      <xdr:rowOff>61597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109874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7734</xdr:rowOff>
    </xdr:from>
    <xdr:to>
      <xdr:col>81</xdr:col>
      <xdr:colOff>101600</xdr:colOff>
      <xdr:row>57</xdr:row>
      <xdr:rowOff>109334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100461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150590</xdr:rowOff>
    </xdr:from>
    <xdr:to>
      <xdr:col>76</xdr:col>
      <xdr:colOff>165100</xdr:colOff>
      <xdr:row>57</xdr:row>
      <xdr:rowOff>80740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22451</xdr:rowOff>
    </xdr:from>
    <xdr:to>
      <xdr:col>72</xdr:col>
      <xdr:colOff>38100</xdr:colOff>
      <xdr:row>57</xdr:row>
      <xdr:rowOff>124051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115178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58217</xdr:rowOff>
    </xdr:from>
    <xdr:to>
      <xdr:col>67</xdr:col>
      <xdr:colOff>101600</xdr:colOff>
      <xdr:row>57</xdr:row>
      <xdr:rowOff>159817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150944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28677</xdr:rowOff>
    </xdr:from>
    <xdr:to>
      <xdr:col>85</xdr:col>
      <xdr:colOff>127000</xdr:colOff>
      <xdr:row>79</xdr:row>
      <xdr:rowOff>41402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7322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41402</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5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41402</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5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149327</xdr:rowOff>
    </xdr:from>
    <xdr:to>
      <xdr:col>85</xdr:col>
      <xdr:colOff>177800</xdr:colOff>
      <xdr:row>79</xdr:row>
      <xdr:rowOff>79477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64254</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37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162052</xdr:rowOff>
    </xdr:from>
    <xdr:to>
      <xdr:col>81</xdr:col>
      <xdr:colOff>101600</xdr:colOff>
      <xdr:row>79</xdr:row>
      <xdr:rowOff>92202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83329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162052</xdr:rowOff>
    </xdr:from>
    <xdr:to>
      <xdr:col>67</xdr:col>
      <xdr:colOff>101600</xdr:colOff>
      <xdr:row>79</xdr:row>
      <xdr:rowOff>92202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83329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157356</xdr:rowOff>
    </xdr:from>
    <xdr:to>
      <xdr:col>85</xdr:col>
      <xdr:colOff>127000</xdr:colOff>
      <xdr:row>97</xdr:row>
      <xdr:rowOff>16963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16556"/>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16963</xdr:rowOff>
    </xdr:from>
    <xdr:to>
      <xdr:col>81</xdr:col>
      <xdr:colOff>50800</xdr:colOff>
      <xdr:row>97</xdr:row>
      <xdr:rowOff>56838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47613"/>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56838</xdr:rowOff>
    </xdr:from>
    <xdr:to>
      <xdr:col>76</xdr:col>
      <xdr:colOff>114300</xdr:colOff>
      <xdr:row>97</xdr:row>
      <xdr:rowOff>79121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87488"/>
          <a:ext cx="8890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79121</xdr:rowOff>
    </xdr:from>
    <xdr:to>
      <xdr:col>71</xdr:col>
      <xdr:colOff>177800</xdr:colOff>
      <xdr:row>97</xdr:row>
      <xdr:rowOff>135640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09771"/>
          <a:ext cx="889000" cy="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123658</xdr:rowOff>
    </xdr:from>
    <xdr:to>
      <xdr:col>72</xdr:col>
      <xdr:colOff>38100</xdr:colOff>
      <xdr:row>98</xdr:row>
      <xdr:rowOff>53808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44935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127305</xdr:rowOff>
    </xdr:from>
    <xdr:to>
      <xdr:col>67</xdr:col>
      <xdr:colOff>101600</xdr:colOff>
      <xdr:row>98</xdr:row>
      <xdr:rowOff>57455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48582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106556</xdr:rowOff>
    </xdr:from>
    <xdr:to>
      <xdr:col>85</xdr:col>
      <xdr:colOff>177800</xdr:colOff>
      <xdr:row>97</xdr:row>
      <xdr:rowOff>36706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129433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137613</xdr:rowOff>
    </xdr:from>
    <xdr:to>
      <xdr:col>81</xdr:col>
      <xdr:colOff>101600</xdr:colOff>
      <xdr:row>97</xdr:row>
      <xdr:rowOff>67763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84290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6038</xdr:rowOff>
    </xdr:from>
    <xdr:to>
      <xdr:col>76</xdr:col>
      <xdr:colOff>165100</xdr:colOff>
      <xdr:row>97</xdr:row>
      <xdr:rowOff>107638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98765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28321</xdr:rowOff>
    </xdr:from>
    <xdr:to>
      <xdr:col>72</xdr:col>
      <xdr:colOff>38100</xdr:colOff>
      <xdr:row>97</xdr:row>
      <xdr:rowOff>129921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84840</xdr:rowOff>
    </xdr:from>
    <xdr:to>
      <xdr:col>67</xdr:col>
      <xdr:colOff>101600</xdr:colOff>
      <xdr:row>98</xdr:row>
      <xdr:rowOff>14990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31517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108331</xdr:rowOff>
    </xdr:from>
    <xdr:to>
      <xdr:col>102</xdr:col>
      <xdr:colOff>165100</xdr:colOff>
      <xdr:row>39</xdr:row>
      <xdr:rowOff>38481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55008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127381</xdr:rowOff>
    </xdr:from>
    <xdr:to>
      <xdr:col>98</xdr:col>
      <xdr:colOff>38100</xdr:colOff>
      <xdr:row>39</xdr:row>
      <xdr:rowOff>57531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74058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17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74,894</a:t>
          </a:r>
          <a:r>
            <a:rPr kumimoji="1" lang="ja-JP" altLang="en-US" sz="1100">
              <a:latin typeface="ＭＳ Ｐゴシック" panose="020B0600070205080204" pitchFamily="50" charset="-128"/>
              <a:ea typeface="ＭＳ Ｐゴシック" panose="020B0600070205080204" pitchFamily="50" charset="-128"/>
            </a:rPr>
            <a:t>円となっている。令和元年度から連続して類似団体平均より低い水準にある。令和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年度はエネルギー・食料品価格高騰対応緊急助成事業の実施等により</a:t>
          </a:r>
          <a:r>
            <a:rPr kumimoji="1" lang="en-US" altLang="ja-JP" sz="1100">
              <a:latin typeface="ＭＳ Ｐゴシック" panose="020B0600070205080204" pitchFamily="50" charset="-128"/>
              <a:ea typeface="ＭＳ Ｐゴシック" panose="020B0600070205080204" pitchFamily="50" charset="-128"/>
            </a:rPr>
            <a:t>7,581</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54,088</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年度から連続して類似団体平均より低い水準にある。令和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年度は能代山本広域市町村圏組合負担金の増等により</a:t>
          </a:r>
          <a:r>
            <a:rPr kumimoji="1" lang="en-US" altLang="ja-JP" sz="1100">
              <a:latin typeface="ＭＳ Ｐゴシック" panose="020B0600070205080204" pitchFamily="50" charset="-128"/>
              <a:ea typeface="ＭＳ Ｐゴシック" panose="020B0600070205080204" pitchFamily="50" charset="-128"/>
            </a:rPr>
            <a:t>7,563</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43,307</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年度から連続して類似団体平均より高い水準にある。令和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年度はプレミアム付き商品券発行事業や能代工業団地拡張事業の実施により</a:t>
          </a:r>
          <a:r>
            <a:rPr kumimoji="1" lang="en-US" altLang="ja-JP" sz="1100">
              <a:latin typeface="ＭＳ Ｐゴシック" panose="020B0600070205080204" pitchFamily="50" charset="-128"/>
              <a:ea typeface="ＭＳ Ｐゴシック" panose="020B0600070205080204" pitchFamily="50" charset="-128"/>
            </a:rPr>
            <a:t>7,922</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65,947</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年度から連続して類似団体平均より高い水準にある。令和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年度は除排雪対策費や公営住宅等長寿命化事業の減により</a:t>
          </a:r>
          <a:r>
            <a:rPr kumimoji="1" lang="en-US" altLang="ja-JP" sz="1100">
              <a:latin typeface="ＭＳ Ｐゴシック" panose="020B0600070205080204" pitchFamily="50" charset="-128"/>
              <a:ea typeface="ＭＳ Ｐゴシック" panose="020B0600070205080204" pitchFamily="50" charset="-128"/>
            </a:rPr>
            <a:t>9,207</a:t>
          </a:r>
          <a:r>
            <a:rPr kumimoji="1" lang="ja-JP" altLang="en-US" sz="1100">
              <a:latin typeface="ＭＳ Ｐゴシック" panose="020B0600070205080204" pitchFamily="50" charset="-128"/>
              <a:ea typeface="ＭＳ Ｐゴシック" panose="020B0600070205080204" pitchFamily="50" charset="-128"/>
            </a:rPr>
            <a:t>円の減となった。</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65,694</a:t>
          </a:r>
          <a:r>
            <a:rPr kumimoji="1" lang="ja-JP" altLang="en-US" sz="1100">
              <a:latin typeface="ＭＳ Ｐゴシック" panose="020B0600070205080204" pitchFamily="50" charset="-128"/>
              <a:ea typeface="ＭＳ Ｐゴシック" panose="020B0600070205080204" pitchFamily="50" charset="-128"/>
            </a:rPr>
            <a:t>円となっており、平成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年度から連続して類似団体平均より低い水準にある。令和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年度は文化財等収蔵庫設置事業や子ども館展示室リニューアル整備事業の実施により</a:t>
          </a:r>
          <a:r>
            <a:rPr kumimoji="1" lang="en-US" altLang="ja-JP" sz="1100">
              <a:latin typeface="ＭＳ Ｐゴシック" panose="020B0600070205080204" pitchFamily="50" charset="-128"/>
              <a:ea typeface="ＭＳ Ｐゴシック" panose="020B0600070205080204" pitchFamily="50" charset="-128"/>
            </a:rPr>
            <a:t>10,441</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増減が大きい費用については物価高騰対策に伴う支出によるもの等であるため、多くは単年度限りのものであるが、老朽化している公共施設の維持・更新に係る各費目の増や能代山本広域市町村圏組合で予定している一般廃棄物処理施設建設に伴う衛生費・公債費の増のほか、物価や労務単価増に伴う影響が見込まれる。今後も、行財政改革や能代市公共施設等総合管理計画等で事業の取捨選択等を行い、歳入と歳出のバランスをと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財政調整基金については、中期的な見通しのもとに決算剰余金を中心に積み立てるとともに、取り崩し額の抑制に努めているが、令和４年度は積立額</a:t>
          </a:r>
          <a:r>
            <a:rPr kumimoji="1" lang="en-US" altLang="ja-JP" sz="950">
              <a:latin typeface="ＭＳ ゴシック" pitchFamily="49" charset="-128"/>
              <a:ea typeface="ＭＳ ゴシック" pitchFamily="49" charset="-128"/>
            </a:rPr>
            <a:t>526,149</a:t>
          </a:r>
          <a:r>
            <a:rPr kumimoji="1" lang="ja-JP" altLang="en-US" sz="950">
              <a:latin typeface="ＭＳ ゴシック" pitchFamily="49" charset="-128"/>
              <a:ea typeface="ＭＳ ゴシック" pitchFamily="49" charset="-128"/>
            </a:rPr>
            <a:t>千円に対し、取崩額が</a:t>
          </a:r>
          <a:r>
            <a:rPr kumimoji="1" lang="en-US" altLang="ja-JP" sz="950">
              <a:latin typeface="ＭＳ ゴシック" pitchFamily="49" charset="-128"/>
              <a:ea typeface="ＭＳ ゴシック" pitchFamily="49" charset="-128"/>
            </a:rPr>
            <a:t>1,035,398</a:t>
          </a:r>
          <a:r>
            <a:rPr kumimoji="1" lang="ja-JP" altLang="en-US" sz="950">
              <a:latin typeface="ＭＳ ゴシック" pitchFamily="49" charset="-128"/>
              <a:ea typeface="ＭＳ ゴシック" pitchFamily="49" charset="-128"/>
            </a:rPr>
            <a:t>千円であったことから、残高は</a:t>
          </a:r>
          <a:r>
            <a:rPr kumimoji="1" lang="en-US" altLang="ja-JP" sz="950">
              <a:latin typeface="ＭＳ ゴシック" pitchFamily="49" charset="-128"/>
              <a:ea typeface="ＭＳ ゴシック" pitchFamily="49" charset="-128"/>
            </a:rPr>
            <a:t>4,086,807</a:t>
          </a:r>
          <a:r>
            <a:rPr kumimoji="1" lang="ja-JP" altLang="en-US" sz="950">
              <a:latin typeface="ＭＳ ゴシック" pitchFamily="49" charset="-128"/>
              <a:ea typeface="ＭＳ ゴシック" pitchFamily="49" charset="-128"/>
            </a:rPr>
            <a:t>千円となり、前年度から</a:t>
          </a:r>
          <a:r>
            <a:rPr kumimoji="1" lang="en-US" altLang="ja-JP" sz="950">
              <a:latin typeface="ＭＳ ゴシック" pitchFamily="49" charset="-128"/>
              <a:ea typeface="ＭＳ ゴシック" pitchFamily="49" charset="-128"/>
            </a:rPr>
            <a:t>509,249</a:t>
          </a:r>
          <a:r>
            <a:rPr kumimoji="1" lang="ja-JP" altLang="en-US" sz="950">
              <a:latin typeface="ＭＳ ゴシック" pitchFamily="49" charset="-128"/>
              <a:ea typeface="ＭＳ ゴシック" pitchFamily="49" charset="-128"/>
            </a:rPr>
            <a:t>千円の減となった。</a:t>
          </a:r>
        </a:p>
        <a:p>
          <a:r>
            <a:rPr kumimoji="1" lang="ja-JP" altLang="en-US" sz="950">
              <a:latin typeface="ＭＳ ゴシック" pitchFamily="49" charset="-128"/>
              <a:ea typeface="ＭＳ ゴシック" pitchFamily="49" charset="-128"/>
            </a:rPr>
            <a:t>　実質収支については、契約差金等の不用額の発生により</a:t>
          </a:r>
          <a:r>
            <a:rPr kumimoji="1" lang="en-US" altLang="ja-JP" sz="950">
              <a:latin typeface="ＭＳ ゴシック" pitchFamily="49" charset="-128"/>
              <a:ea typeface="ＭＳ ゴシック" pitchFamily="49" charset="-128"/>
            </a:rPr>
            <a:t>1,100,903</a:t>
          </a:r>
          <a:r>
            <a:rPr kumimoji="1" lang="ja-JP" altLang="en-US" sz="950">
              <a:latin typeface="ＭＳ ゴシック" pitchFamily="49" charset="-128"/>
              <a:ea typeface="ＭＳ ゴシック" pitchFamily="49" charset="-128"/>
            </a:rPr>
            <a:t>千円の黒字となっている。前年度の実質収支が</a:t>
          </a:r>
          <a:r>
            <a:rPr kumimoji="1" lang="en-US" altLang="ja-JP" sz="950">
              <a:latin typeface="ＭＳ ゴシック" pitchFamily="49" charset="-128"/>
              <a:ea typeface="ＭＳ ゴシック" pitchFamily="49" charset="-128"/>
            </a:rPr>
            <a:t>1,052,026</a:t>
          </a:r>
          <a:r>
            <a:rPr kumimoji="1" lang="ja-JP" altLang="en-US" sz="950">
              <a:latin typeface="ＭＳ ゴシック" pitchFamily="49" charset="-128"/>
              <a:ea typeface="ＭＳ ゴシック" pitchFamily="49" charset="-128"/>
            </a:rPr>
            <a:t>千円だったことから、令和４年度の単年度収支は</a:t>
          </a:r>
          <a:r>
            <a:rPr kumimoji="1" lang="en-US" altLang="ja-JP" sz="950">
              <a:latin typeface="ＭＳ ゴシック" pitchFamily="49" charset="-128"/>
              <a:ea typeface="ＭＳ ゴシック" pitchFamily="49" charset="-128"/>
            </a:rPr>
            <a:t>48,877</a:t>
          </a:r>
          <a:r>
            <a:rPr kumimoji="1" lang="ja-JP" altLang="en-US" sz="950">
              <a:latin typeface="ＭＳ ゴシック" pitchFamily="49" charset="-128"/>
              <a:ea typeface="ＭＳ ゴシック" pitchFamily="49" charset="-128"/>
            </a:rPr>
            <a:t>千円の黒字となった。</a:t>
          </a:r>
        </a:p>
        <a:p>
          <a:r>
            <a:rPr kumimoji="1" lang="ja-JP" altLang="en-US" sz="950">
              <a:latin typeface="ＭＳ ゴシック" pitchFamily="49" charset="-128"/>
              <a:ea typeface="ＭＳ ゴシック" pitchFamily="49" charset="-128"/>
            </a:rPr>
            <a:t>　これらのことから、実質単年度収支は、</a:t>
          </a:r>
          <a:r>
            <a:rPr kumimoji="1" lang="en-US" altLang="ja-JP" sz="950">
              <a:latin typeface="ＭＳ ゴシック" pitchFamily="49" charset="-128"/>
              <a:ea typeface="ＭＳ ゴシック" pitchFamily="49" charset="-128"/>
            </a:rPr>
            <a:t>460,372</a:t>
          </a:r>
          <a:r>
            <a:rPr kumimoji="1" lang="ja-JP" altLang="en-US" sz="950">
              <a:latin typeface="ＭＳ ゴシック" pitchFamily="49" charset="-128"/>
              <a:ea typeface="ＭＳ ゴシック" pitchFamily="49" charset="-128"/>
            </a:rPr>
            <a:t>千円の赤字となった。</a:t>
          </a:r>
        </a:p>
        <a:p>
          <a:r>
            <a:rPr kumimoji="1" lang="ja-JP" altLang="en-US" sz="950">
              <a:latin typeface="ＭＳ ゴシック" pitchFamily="49" charset="-128"/>
              <a:ea typeface="ＭＳ ゴシック" pitchFamily="49" charset="-128"/>
            </a:rPr>
            <a:t>　今後も厳しい財政状況が続くことが予想されることから、適切な財源確保と歳出の精査に取り組み、安定した財政運営に努めていく。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連結実質赤字比率については、令和４年度において各会計にて赤字は発生していない。</a:t>
          </a:r>
        </a:p>
        <a:p>
          <a:r>
            <a:rPr kumimoji="1" lang="ja-JP" altLang="en-US" sz="1100">
              <a:latin typeface="ＭＳ ゴシック" pitchFamily="49" charset="-128"/>
              <a:ea typeface="ＭＳ ゴシック" pitchFamily="49" charset="-128"/>
            </a:rPr>
            <a:t>　黒字幅が前年度と比較し増加した主な要因は以下のとおりである。</a:t>
          </a:r>
        </a:p>
        <a:p>
          <a:r>
            <a:rPr kumimoji="1" lang="ja-JP" altLang="en-US" sz="1100">
              <a:latin typeface="ＭＳ ゴシック" pitchFamily="49" charset="-128"/>
              <a:ea typeface="ＭＳ ゴシック" pitchFamily="49" charset="-128"/>
            </a:rPr>
            <a:t>　一般会計においては、物価高騰対策等に係る経費について財政調整基金繰入金で賄ったことにより歳入歳出ともに増となったため、歳入歳出差引が前年度比</a:t>
          </a:r>
          <a:r>
            <a:rPr kumimoji="1" lang="en-US" altLang="ja-JP" sz="1100">
              <a:latin typeface="ＭＳ ゴシック" pitchFamily="49" charset="-128"/>
              <a:ea typeface="ＭＳ ゴシック" pitchFamily="49" charset="-128"/>
            </a:rPr>
            <a:t>111,276</a:t>
          </a:r>
          <a:r>
            <a:rPr kumimoji="1" lang="ja-JP" altLang="en-US" sz="1100">
              <a:latin typeface="ＭＳ ゴシック" pitchFamily="49" charset="-128"/>
              <a:ea typeface="ＭＳ ゴシック" pitchFamily="49" charset="-128"/>
            </a:rPr>
            <a:t>千円増の</a:t>
          </a:r>
          <a:r>
            <a:rPr kumimoji="1" lang="en-US" altLang="ja-JP" sz="1100">
              <a:latin typeface="ＭＳ ゴシック" pitchFamily="49" charset="-128"/>
              <a:ea typeface="ＭＳ ゴシック" pitchFamily="49" charset="-128"/>
            </a:rPr>
            <a:t>1,478,196</a:t>
          </a:r>
          <a:r>
            <a:rPr kumimoji="1" lang="ja-JP" altLang="en-US" sz="1100">
              <a:latin typeface="ＭＳ ゴシック" pitchFamily="49" charset="-128"/>
              <a:ea typeface="ＭＳ ゴシック" pitchFamily="49" charset="-128"/>
            </a:rPr>
            <a:t>千円となり、実質収支が前年度比</a:t>
          </a:r>
          <a:r>
            <a:rPr kumimoji="1" lang="en-US" altLang="ja-JP" sz="1100">
              <a:latin typeface="ＭＳ ゴシック" pitchFamily="49" charset="-128"/>
              <a:ea typeface="ＭＳ ゴシック" pitchFamily="49" charset="-128"/>
            </a:rPr>
            <a:t>48,877</a:t>
          </a:r>
          <a:r>
            <a:rPr kumimoji="1" lang="ja-JP" altLang="en-US" sz="1100">
              <a:latin typeface="ＭＳ ゴシック" pitchFamily="49" charset="-128"/>
              <a:ea typeface="ＭＳ ゴシック" pitchFamily="49" charset="-128"/>
            </a:rPr>
            <a:t>千円の増となった。</a:t>
          </a:r>
        </a:p>
        <a:p>
          <a:r>
            <a:rPr kumimoji="1" lang="ja-JP" altLang="en-US" sz="1100">
              <a:latin typeface="ＭＳ ゴシック" pitchFamily="49" charset="-128"/>
              <a:ea typeface="ＭＳ ゴシック" pitchFamily="49" charset="-128"/>
            </a:rPr>
            <a:t>　能代市下水道事業会計においては、管渠改良費等の未払金の増等により流動負債が増となったものの、現金預金の増等により流動資産が増となったため、剰余金が前年度比</a:t>
          </a:r>
          <a:r>
            <a:rPr kumimoji="1" lang="en-US" altLang="ja-JP" sz="1100">
              <a:latin typeface="ＭＳ ゴシック" pitchFamily="49" charset="-128"/>
              <a:ea typeface="ＭＳ ゴシック" pitchFamily="49" charset="-128"/>
            </a:rPr>
            <a:t>495,465</a:t>
          </a:r>
          <a:r>
            <a:rPr kumimoji="1" lang="ja-JP" altLang="en-US" sz="1100">
              <a:latin typeface="ＭＳ ゴシック" pitchFamily="49" charset="-128"/>
              <a:ea typeface="ＭＳ ゴシック" pitchFamily="49" charset="-128"/>
            </a:rPr>
            <a:t>千円の増となった。</a:t>
          </a:r>
        </a:p>
        <a:p>
          <a:r>
            <a:rPr kumimoji="1" lang="ja-JP" altLang="en-US" sz="1100">
              <a:latin typeface="ＭＳ ゴシック" pitchFamily="49" charset="-128"/>
              <a:ea typeface="ＭＳ ゴシック" pitchFamily="49" charset="-128"/>
            </a:rPr>
            <a:t>　能代市介護保険特別会計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保険事業勘定</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おいては、歳入歳出ともに減となったものの、居宅介護サービス、施設介護サービス等の給付費負担金の減や地域包括支援センター運営事業費等が一般会計へ移行したこと等により歳出が大きく減となり、歳入歳出差引が</a:t>
          </a:r>
          <a:r>
            <a:rPr kumimoji="1" lang="en-US" altLang="ja-JP" sz="1100">
              <a:latin typeface="ＭＳ ゴシック" pitchFamily="49" charset="-128"/>
              <a:ea typeface="ＭＳ ゴシック" pitchFamily="49" charset="-128"/>
            </a:rPr>
            <a:t>77,908</a:t>
          </a:r>
          <a:r>
            <a:rPr kumimoji="1" lang="ja-JP" altLang="en-US" sz="1100">
              <a:latin typeface="ＭＳ ゴシック" pitchFamily="49" charset="-128"/>
              <a:ea typeface="ＭＳ ゴシック" pitchFamily="49" charset="-128"/>
            </a:rPr>
            <a:t>千円の増となった。</a:t>
          </a:r>
        </a:p>
        <a:p>
          <a:r>
            <a:rPr kumimoji="1" lang="ja-JP" altLang="en-US" sz="1100">
              <a:latin typeface="ＭＳ ゴシック" pitchFamily="49" charset="-128"/>
              <a:ea typeface="ＭＳ ゴシック" pitchFamily="49" charset="-128"/>
            </a:rPr>
            <a:t>　また、能代市国民健康保険特別会計は黒字幅が減少しているが、国民健康保険税の減収や保険給付費等交付金の減等により歳入が大きく減となり、実質収支が前年度比</a:t>
          </a:r>
          <a:r>
            <a:rPr kumimoji="1" lang="en-US" altLang="ja-JP" sz="1100">
              <a:latin typeface="ＭＳ ゴシック" pitchFamily="49" charset="-128"/>
              <a:ea typeface="ＭＳ ゴシック" pitchFamily="49" charset="-128"/>
            </a:rPr>
            <a:t>103,945</a:t>
          </a:r>
          <a:r>
            <a:rPr kumimoji="1" lang="ja-JP" altLang="en-US" sz="1100">
              <a:latin typeface="ＭＳ ゴシック" pitchFamily="49" charset="-128"/>
              <a:ea typeface="ＭＳ ゴシック" pitchFamily="49" charset="-128"/>
            </a:rPr>
            <a:t>千円の減となった。</a:t>
          </a:r>
        </a:p>
        <a:p>
          <a:r>
            <a:rPr kumimoji="1" lang="ja-JP" altLang="en-US" sz="1100">
              <a:latin typeface="ＭＳ ゴシック" pitchFamily="49" charset="-128"/>
              <a:ea typeface="ＭＳ ゴシック" pitchFamily="49" charset="-128"/>
            </a:rPr>
            <a:t>　今後、一般会計については、事業の取捨選択や徹底した行財政改革の推進により財政の健全化に努め、引き続き比率の改善を図っていく。また、特別会計については、独立採算の原則に立ち、必要に応じて使用料の改定や確保等を図るなど、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33822510</v>
      </c>
      <c r="BO4" s="415"/>
      <c r="BP4" s="415"/>
      <c r="BQ4" s="415"/>
      <c r="BR4" s="415"/>
      <c r="BS4" s="415"/>
      <c r="BT4" s="415"/>
      <c r="BU4" s="416"/>
      <c r="BV4" s="414">
        <v>32980804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6.6</v>
      </c>
      <c r="CU4" s="589"/>
      <c r="CV4" s="589"/>
      <c r="CW4" s="589"/>
      <c r="CX4" s="589"/>
      <c r="CY4" s="589"/>
      <c r="CZ4" s="589"/>
      <c r="DA4" s="590"/>
      <c r="DB4" s="588">
        <v>6.2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32344314</v>
      </c>
      <c r="BO5" s="420"/>
      <c r="BP5" s="420"/>
      <c r="BQ5" s="420"/>
      <c r="BR5" s="420"/>
      <c r="BS5" s="420"/>
      <c r="BT5" s="420"/>
      <c r="BU5" s="421"/>
      <c r="BV5" s="419">
        <v>31613884</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91.9</v>
      </c>
      <c r="CU5" s="390"/>
      <c r="CV5" s="390"/>
      <c r="CW5" s="390"/>
      <c r="CX5" s="390"/>
      <c r="CY5" s="390"/>
      <c r="CZ5" s="390"/>
      <c r="DA5" s="391"/>
      <c r="DB5" s="389">
        <v>86.2</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1478196</v>
      </c>
      <c r="BO6" s="420"/>
      <c r="BP6" s="420"/>
      <c r="BQ6" s="420"/>
      <c r="BR6" s="420"/>
      <c r="BS6" s="420"/>
      <c r="BT6" s="420"/>
      <c r="BU6" s="421"/>
      <c r="BV6" s="419">
        <v>1366920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93.1</v>
      </c>
      <c r="CU6" s="563"/>
      <c r="CV6" s="563"/>
      <c r="CW6" s="563"/>
      <c r="CX6" s="563"/>
      <c r="CY6" s="563"/>
      <c r="CZ6" s="563"/>
      <c r="DA6" s="564"/>
      <c r="DB6" s="562">
        <v>90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377293</v>
      </c>
      <c r="BO7" s="420"/>
      <c r="BP7" s="420"/>
      <c r="BQ7" s="420"/>
      <c r="BR7" s="420"/>
      <c r="BS7" s="420"/>
      <c r="BT7" s="420"/>
      <c r="BU7" s="421"/>
      <c r="BV7" s="419">
        <v>314894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16618204</v>
      </c>
      <c r="CU7" s="420"/>
      <c r="CV7" s="420"/>
      <c r="CW7" s="420"/>
      <c r="CX7" s="420"/>
      <c r="CY7" s="420"/>
      <c r="CZ7" s="420"/>
      <c r="DA7" s="421"/>
      <c r="DB7" s="419">
        <v>17005898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1100903</v>
      </c>
      <c r="BO8" s="420"/>
      <c r="BP8" s="420"/>
      <c r="BQ8" s="420"/>
      <c r="BR8" s="420"/>
      <c r="BS8" s="420"/>
      <c r="BT8" s="420"/>
      <c r="BU8" s="421"/>
      <c r="BV8" s="419">
        <v>1052026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0.47</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49968</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95</v>
      </c>
      <c r="AV9" s="467"/>
      <c r="AW9" s="467"/>
      <c r="AX9" s="467"/>
      <c r="AY9" s="399" t="s">
        <v>118</v>
      </c>
      <c r="AZ9" s="400"/>
      <c r="BA9" s="400"/>
      <c r="BB9" s="400"/>
      <c r="BC9" s="400"/>
      <c r="BD9" s="400"/>
      <c r="BE9" s="400"/>
      <c r="BF9" s="400"/>
      <c r="BG9" s="400"/>
      <c r="BH9" s="400"/>
      <c r="BI9" s="400"/>
      <c r="BJ9" s="400"/>
      <c r="BK9" s="400"/>
      <c r="BL9" s="400"/>
      <c r="BM9" s="401"/>
      <c r="BN9" s="419">
        <v>48877</v>
      </c>
      <c r="BO9" s="420"/>
      <c r="BP9" s="420"/>
      <c r="BQ9" s="420"/>
      <c r="BR9" s="420"/>
      <c r="BS9" s="420"/>
      <c r="BT9" s="420"/>
      <c r="BU9" s="421"/>
      <c r="BV9" s="419">
        <v>158408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15.6</v>
      </c>
      <c r="CU9" s="390"/>
      <c r="CV9" s="390"/>
      <c r="CW9" s="390"/>
      <c r="CX9" s="390"/>
      <c r="CY9" s="390"/>
      <c r="CZ9" s="390"/>
      <c r="DA9" s="391"/>
      <c r="DB9" s="389">
        <v>15.5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54730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526149</v>
      </c>
      <c r="BO10" s="420"/>
      <c r="BP10" s="420"/>
      <c r="BQ10" s="420"/>
      <c r="BR10" s="420"/>
      <c r="BS10" s="420"/>
      <c r="BT10" s="420"/>
      <c r="BU10" s="421"/>
      <c r="BV10" s="419">
        <v>452880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250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49353</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103</v>
      </c>
      <c r="AV12" s="467"/>
      <c r="AW12" s="467"/>
      <c r="AX12" s="467"/>
      <c r="AY12" s="399" t="s">
        <v>136</v>
      </c>
      <c r="AZ12" s="400"/>
      <c r="BA12" s="400"/>
      <c r="BB12" s="400"/>
      <c r="BC12" s="400"/>
      <c r="BD12" s="400"/>
      <c r="BE12" s="400"/>
      <c r="BF12" s="400"/>
      <c r="BG12" s="400"/>
      <c r="BH12" s="400"/>
      <c r="BI12" s="400"/>
      <c r="BJ12" s="400"/>
      <c r="BK12" s="400"/>
      <c r="BL12" s="400"/>
      <c r="BM12" s="401"/>
      <c r="BN12" s="419">
        <v>1035398</v>
      </c>
      <c r="BO12" s="420"/>
      <c r="BP12" s="420"/>
      <c r="BQ12" s="420"/>
      <c r="BR12" s="420"/>
      <c r="BS12" s="420"/>
      <c r="BT12" s="420"/>
      <c r="BU12" s="421"/>
      <c r="BV12" s="419">
        <v>598874</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49101</v>
      </c>
      <c r="S13" s="513"/>
      <c r="T13" s="513"/>
      <c r="U13" s="513"/>
      <c r="V13" s="514"/>
      <c r="W13" s="500" t="s">
        <v>140</v>
      </c>
      <c r="X13" s="442"/>
      <c r="Y13" s="442"/>
      <c r="Z13" s="442"/>
      <c r="AA13" s="442"/>
      <c r="AB13" s="443"/>
      <c r="AC13" s="395">
        <v>1928</v>
      </c>
      <c r="AD13" s="396"/>
      <c r="AE13" s="396"/>
      <c r="AF13" s="396"/>
      <c r="AG13" s="397"/>
      <c r="AH13" s="395">
        <v>2104</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-460372</v>
      </c>
      <c r="BO13" s="420"/>
      <c r="BP13" s="420"/>
      <c r="BQ13" s="420"/>
      <c r="BR13" s="420"/>
      <c r="BS13" s="420"/>
      <c r="BT13" s="420"/>
      <c r="BU13" s="421"/>
      <c r="BV13" s="419">
        <v>12664</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8.1</v>
      </c>
      <c r="CU13" s="390"/>
      <c r="CV13" s="390"/>
      <c r="CW13" s="390"/>
      <c r="CX13" s="390"/>
      <c r="CY13" s="390"/>
      <c r="CZ13" s="390"/>
      <c r="DA13" s="391"/>
      <c r="DB13" s="389">
        <v>7.7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50397</v>
      </c>
      <c r="S14" s="513"/>
      <c r="T14" s="513"/>
      <c r="U14" s="513"/>
      <c r="V14" s="514"/>
      <c r="W14" s="515"/>
      <c r="X14" s="445"/>
      <c r="Y14" s="445"/>
      <c r="Z14" s="445"/>
      <c r="AA14" s="445"/>
      <c r="AB14" s="446"/>
      <c r="AC14" s="505">
        <v>8.5</v>
      </c>
      <c r="AD14" s="506"/>
      <c r="AE14" s="506"/>
      <c r="AF14" s="506"/>
      <c r="AG14" s="507"/>
      <c r="AH14" s="505">
        <v>8.6999999999999993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48.2</v>
      </c>
      <c r="CU14" s="517"/>
      <c r="CV14" s="517"/>
      <c r="CW14" s="517"/>
      <c r="CX14" s="517"/>
      <c r="CY14" s="517"/>
      <c r="CZ14" s="517"/>
      <c r="DA14" s="518"/>
      <c r="DB14" s="516">
        <v>35.4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139</v>
      </c>
      <c r="N15" s="510"/>
      <c r="O15" s="510"/>
      <c r="P15" s="510"/>
      <c r="Q15" s="511"/>
      <c r="R15" s="512">
        <v>50187</v>
      </c>
      <c r="S15" s="513"/>
      <c r="T15" s="513"/>
      <c r="U15" s="513"/>
      <c r="V15" s="514"/>
      <c r="W15" s="500" t="s">
        <v>147</v>
      </c>
      <c r="X15" s="442"/>
      <c r="Y15" s="442"/>
      <c r="Z15" s="442"/>
      <c r="AA15" s="442"/>
      <c r="AB15" s="443"/>
      <c r="AC15" s="395">
        <v>4984</v>
      </c>
      <c r="AD15" s="396"/>
      <c r="AE15" s="396"/>
      <c r="AF15" s="396"/>
      <c r="AG15" s="397"/>
      <c r="AH15" s="395">
        <v>5697</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7038731</v>
      </c>
      <c r="BO15" s="415"/>
      <c r="BP15" s="415"/>
      <c r="BQ15" s="415"/>
      <c r="BR15" s="415"/>
      <c r="BS15" s="415"/>
      <c r="BT15" s="415"/>
      <c r="BU15" s="416"/>
      <c r="BV15" s="414">
        <v>6860934</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21.9</v>
      </c>
      <c r="AD16" s="506"/>
      <c r="AE16" s="506"/>
      <c r="AF16" s="506"/>
      <c r="AG16" s="507"/>
      <c r="AH16" s="505">
        <v>23.4</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14501638</v>
      </c>
      <c r="BO16" s="420"/>
      <c r="BP16" s="420"/>
      <c r="BQ16" s="420"/>
      <c r="BR16" s="420"/>
      <c r="BS16" s="420"/>
      <c r="BT16" s="420"/>
      <c r="BU16" s="421"/>
      <c r="BV16" s="419">
        <v>14436195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15814</v>
      </c>
      <c r="AD17" s="396"/>
      <c r="AE17" s="396"/>
      <c r="AF17" s="396"/>
      <c r="AG17" s="397"/>
      <c r="AH17" s="395">
        <v>16495</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8937246</v>
      </c>
      <c r="BO17" s="420"/>
      <c r="BP17" s="420"/>
      <c r="BQ17" s="420"/>
      <c r="BR17" s="420"/>
      <c r="BS17" s="420"/>
      <c r="BT17" s="420"/>
      <c r="BU17" s="421"/>
      <c r="BV17" s="419">
        <v>8702993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74">
        <v>426.95</v>
      </c>
      <c r="M18" s="474"/>
      <c r="N18" s="474"/>
      <c r="O18" s="474"/>
      <c r="P18" s="474"/>
      <c r="Q18" s="474"/>
      <c r="R18" s="475"/>
      <c r="S18" s="475"/>
      <c r="T18" s="475"/>
      <c r="U18" s="475"/>
      <c r="V18" s="476"/>
      <c r="W18" s="490"/>
      <c r="X18" s="491"/>
      <c r="Y18" s="491"/>
      <c r="Z18" s="491"/>
      <c r="AA18" s="491"/>
      <c r="AB18" s="501"/>
      <c r="AC18" s="383">
        <v>69.599999999999994</v>
      </c>
      <c r="AD18" s="384"/>
      <c r="AE18" s="384"/>
      <c r="AF18" s="384"/>
      <c r="AG18" s="477"/>
      <c r="AH18" s="383">
        <v>67.900000000000006</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15517990</v>
      </c>
      <c r="BO18" s="420"/>
      <c r="BP18" s="420"/>
      <c r="BQ18" s="420"/>
      <c r="BR18" s="420"/>
      <c r="BS18" s="420"/>
      <c r="BT18" s="420"/>
      <c r="BU18" s="421"/>
      <c r="BV18" s="419">
        <v>15067278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9">
        <v>117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22091086</v>
      </c>
      <c r="BO19" s="420"/>
      <c r="BP19" s="420"/>
      <c r="BQ19" s="420"/>
      <c r="BR19" s="420"/>
      <c r="BS19" s="420"/>
      <c r="BT19" s="420"/>
      <c r="BU19" s="421"/>
      <c r="BV19" s="419">
        <v>21490042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9">
        <v>21191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29975338</v>
      </c>
      <c r="BO22" s="415"/>
      <c r="BP22" s="415"/>
      <c r="BQ22" s="415"/>
      <c r="BR22" s="415"/>
      <c r="BS22" s="415"/>
      <c r="BT22" s="415"/>
      <c r="BU22" s="416"/>
      <c r="BV22" s="414">
        <v>31023611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25744175</v>
      </c>
      <c r="BO23" s="420"/>
      <c r="BP23" s="420"/>
      <c r="BQ23" s="420"/>
      <c r="BR23" s="420"/>
      <c r="BS23" s="420"/>
      <c r="BT23" s="420"/>
      <c r="BU23" s="421"/>
      <c r="BV23" s="419">
        <v>26605041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171</v>
      </c>
      <c r="F24" s="393"/>
      <c r="G24" s="393"/>
      <c r="H24" s="393"/>
      <c r="I24" s="393"/>
      <c r="J24" s="393"/>
      <c r="K24" s="394"/>
      <c r="L24" s="395">
        <v>1</v>
      </c>
      <c r="M24" s="396"/>
      <c r="N24" s="396"/>
      <c r="O24" s="396"/>
      <c r="P24" s="397"/>
      <c r="Q24" s="395">
        <v>8440</v>
      </c>
      <c r="R24" s="396"/>
      <c r="S24" s="396"/>
      <c r="T24" s="396"/>
      <c r="U24" s="396"/>
      <c r="V24" s="397"/>
      <c r="W24" s="454"/>
      <c r="X24" s="436"/>
      <c r="Y24" s="437"/>
      <c r="Z24" s="392" t="s">
        <v>172</v>
      </c>
      <c r="AA24" s="393"/>
      <c r="AB24" s="393"/>
      <c r="AC24" s="393"/>
      <c r="AD24" s="393"/>
      <c r="AE24" s="393"/>
      <c r="AF24" s="393"/>
      <c r="AG24" s="394"/>
      <c r="AH24" s="395">
        <v>388</v>
      </c>
      <c r="AI24" s="396"/>
      <c r="AJ24" s="396"/>
      <c r="AK24" s="396"/>
      <c r="AL24" s="397"/>
      <c r="AM24" s="395">
        <v>1164776</v>
      </c>
      <c r="AN24" s="396"/>
      <c r="AO24" s="396"/>
      <c r="AP24" s="396"/>
      <c r="AQ24" s="396"/>
      <c r="AR24" s="397"/>
      <c r="AS24" s="395">
        <v>3002</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20011777</v>
      </c>
      <c r="BO24" s="420"/>
      <c r="BP24" s="420"/>
      <c r="BQ24" s="420"/>
      <c r="BR24" s="420"/>
      <c r="BS24" s="420"/>
      <c r="BT24" s="420"/>
      <c r="BU24" s="421"/>
      <c r="BV24" s="419">
        <v>20317489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174</v>
      </c>
      <c r="F25" s="393"/>
      <c r="G25" s="393"/>
      <c r="H25" s="393"/>
      <c r="I25" s="393"/>
      <c r="J25" s="393"/>
      <c r="K25" s="394"/>
      <c r="L25" s="395">
        <v>1</v>
      </c>
      <c r="M25" s="396"/>
      <c r="N25" s="396"/>
      <c r="O25" s="396"/>
      <c r="P25" s="397"/>
      <c r="Q25" s="395">
        <v>6950</v>
      </c>
      <c r="R25" s="396"/>
      <c r="S25" s="396"/>
      <c r="T25" s="396"/>
      <c r="U25" s="396"/>
      <c r="V25" s="397"/>
      <c r="W25" s="454"/>
      <c r="X25" s="436"/>
      <c r="Y25" s="437"/>
      <c r="Z25" s="392" t="s">
        <v>175</v>
      </c>
      <c r="AA25" s="393"/>
      <c r="AB25" s="393"/>
      <c r="AC25" s="393"/>
      <c r="AD25" s="393"/>
      <c r="AE25" s="393"/>
      <c r="AF25" s="393"/>
      <c r="AG25" s="394"/>
      <c r="AH25" s="395" t="s">
        <v>176</v>
      </c>
      <c r="AI25" s="396"/>
      <c r="AJ25" s="396"/>
      <c r="AK25" s="396"/>
      <c r="AL25" s="397"/>
      <c r="AM25" s="395" t="s">
        <v>176</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4613165</v>
      </c>
      <c r="BO25" s="415"/>
      <c r="BP25" s="415"/>
      <c r="BQ25" s="415"/>
      <c r="BR25" s="415"/>
      <c r="BS25" s="415"/>
      <c r="BT25" s="415"/>
      <c r="BU25" s="416"/>
      <c r="BV25" s="414">
        <v>3834861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6450</v>
      </c>
      <c r="R26" s="396"/>
      <c r="S26" s="396"/>
      <c r="T26" s="396"/>
      <c r="U26" s="396"/>
      <c r="V26" s="397"/>
      <c r="W26" s="454"/>
      <c r="X26" s="436"/>
      <c r="Y26" s="437"/>
      <c r="Z26" s="392" t="s">
        <v>179</v>
      </c>
      <c r="AA26" s="430"/>
      <c r="AB26" s="430"/>
      <c r="AC26" s="430"/>
      <c r="AD26" s="430"/>
      <c r="AE26" s="430"/>
      <c r="AF26" s="430"/>
      <c r="AG26" s="431"/>
      <c r="AH26" s="395">
        <v>18</v>
      </c>
      <c r="AI26" s="396"/>
      <c r="AJ26" s="396"/>
      <c r="AK26" s="396"/>
      <c r="AL26" s="397"/>
      <c r="AM26" s="395">
        <v>52758</v>
      </c>
      <c r="AN26" s="396"/>
      <c r="AO26" s="396"/>
      <c r="AP26" s="396"/>
      <c r="AQ26" s="396"/>
      <c r="AR26" s="397"/>
      <c r="AS26" s="395">
        <v>2931</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176</v>
      </c>
      <c r="BO26" s="420"/>
      <c r="BP26" s="420"/>
      <c r="BQ26" s="420"/>
      <c r="BR26" s="420"/>
      <c r="BS26" s="420"/>
      <c r="BT26" s="420"/>
      <c r="BU26" s="421"/>
      <c r="BV26" s="419" t="s">
        <v>176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4170</v>
      </c>
      <c r="R27" s="396"/>
      <c r="S27" s="396"/>
      <c r="T27" s="396"/>
      <c r="U27" s="396"/>
      <c r="V27" s="397"/>
      <c r="W27" s="454"/>
      <c r="X27" s="436"/>
      <c r="Y27" s="437"/>
      <c r="Z27" s="392" t="s">
        <v>182</v>
      </c>
      <c r="AA27" s="393"/>
      <c r="AB27" s="393"/>
      <c r="AC27" s="393"/>
      <c r="AD27" s="393"/>
      <c r="AE27" s="393"/>
      <c r="AF27" s="393"/>
      <c r="AG27" s="394"/>
      <c r="AH27" s="395">
        <v>3</v>
      </c>
      <c r="AI27" s="396"/>
      <c r="AJ27" s="396"/>
      <c r="AK27" s="396"/>
      <c r="AL27" s="397"/>
      <c r="AM27" s="395">
        <v>12060</v>
      </c>
      <c r="AN27" s="396"/>
      <c r="AO27" s="396"/>
      <c r="AP27" s="396"/>
      <c r="AQ27" s="396"/>
      <c r="AR27" s="397"/>
      <c r="AS27" s="395">
        <v>4020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40000</v>
      </c>
      <c r="BO27" s="423"/>
      <c r="BP27" s="423"/>
      <c r="BQ27" s="423"/>
      <c r="BR27" s="423"/>
      <c r="BS27" s="423"/>
      <c r="BT27" s="423"/>
      <c r="BU27" s="424"/>
      <c r="BV27" s="422">
        <v>40000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184</v>
      </c>
      <c r="F28" s="393"/>
      <c r="G28" s="393"/>
      <c r="H28" s="393"/>
      <c r="I28" s="393"/>
      <c r="J28" s="393"/>
      <c r="K28" s="394"/>
      <c r="L28" s="395">
        <v>1</v>
      </c>
      <c r="M28" s="396"/>
      <c r="N28" s="396"/>
      <c r="O28" s="396"/>
      <c r="P28" s="397"/>
      <c r="Q28" s="395">
        <v>3710</v>
      </c>
      <c r="R28" s="396"/>
      <c r="S28" s="396"/>
      <c r="T28" s="396"/>
      <c r="U28" s="396"/>
      <c r="V28" s="397"/>
      <c r="W28" s="454"/>
      <c r="X28" s="436"/>
      <c r="Y28" s="437"/>
      <c r="Z28" s="392" t="s">
        <v>185</v>
      </c>
      <c r="AA28" s="393"/>
      <c r="AB28" s="393"/>
      <c r="AC28" s="393"/>
      <c r="AD28" s="393"/>
      <c r="AE28" s="393"/>
      <c r="AF28" s="393"/>
      <c r="AG28" s="394"/>
      <c r="AH28" s="395" t="s">
        <v>176</v>
      </c>
      <c r="AI28" s="396"/>
      <c r="AJ28" s="396"/>
      <c r="AK28" s="396"/>
      <c r="AL28" s="397"/>
      <c r="AM28" s="395" t="s">
        <v>176</v>
      </c>
      <c r="AN28" s="396"/>
      <c r="AO28" s="396"/>
      <c r="AP28" s="396"/>
      <c r="AQ28" s="396"/>
      <c r="AR28" s="397"/>
      <c r="AS28" s="395" t="s">
        <v>186</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4086807</v>
      </c>
      <c r="BO28" s="415"/>
      <c r="BP28" s="415"/>
      <c r="BQ28" s="415"/>
      <c r="BR28" s="415"/>
      <c r="BS28" s="415"/>
      <c r="BT28" s="415"/>
      <c r="BU28" s="416"/>
      <c r="BV28" s="414">
        <v>4596049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18</v>
      </c>
      <c r="M29" s="396"/>
      <c r="N29" s="396"/>
      <c r="O29" s="396"/>
      <c r="P29" s="397"/>
      <c r="Q29" s="395">
        <v>3540</v>
      </c>
      <c r="R29" s="396"/>
      <c r="S29" s="396"/>
      <c r="T29" s="396"/>
      <c r="U29" s="396"/>
      <c r="V29" s="397"/>
      <c r="W29" s="455"/>
      <c r="X29" s="456"/>
      <c r="Y29" s="457"/>
      <c r="Z29" s="392" t="s">
        <v>189</v>
      </c>
      <c r="AA29" s="393"/>
      <c r="AB29" s="393"/>
      <c r="AC29" s="393"/>
      <c r="AD29" s="393"/>
      <c r="AE29" s="393"/>
      <c r="AF29" s="393"/>
      <c r="AG29" s="394"/>
      <c r="AH29" s="395">
        <v>391</v>
      </c>
      <c r="AI29" s="396"/>
      <c r="AJ29" s="396"/>
      <c r="AK29" s="396"/>
      <c r="AL29" s="397"/>
      <c r="AM29" s="395">
        <v>1176836</v>
      </c>
      <c r="AN29" s="396"/>
      <c r="AO29" s="396"/>
      <c r="AP29" s="396"/>
      <c r="AQ29" s="396"/>
      <c r="AR29" s="397"/>
      <c r="AS29" s="395">
        <v>3010</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1962516</v>
      </c>
      <c r="BO29" s="420"/>
      <c r="BP29" s="420"/>
      <c r="BQ29" s="420"/>
      <c r="BR29" s="420"/>
      <c r="BS29" s="420"/>
      <c r="BT29" s="420"/>
      <c r="BU29" s="421"/>
      <c r="BV29" s="419">
        <v>2152929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2082846</v>
      </c>
      <c r="BO30" s="423"/>
      <c r="BP30" s="423"/>
      <c r="BQ30" s="423"/>
      <c r="BR30" s="423"/>
      <c r="BS30" s="423"/>
      <c r="BT30" s="423"/>
      <c r="BU30" s="424"/>
      <c r="BV30" s="422">
        <v>2533206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能代市国民健康保険特別会計（事業勘定）</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能代市水道事業会計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能代市簡易水道事業特別会計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能代山本広域市町村圏組合（一般会計）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能代市介護保険特別会計（保険事業勘定）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能代市下水道事業会計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能代市農業集落排水事業特別会計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能代山本広域市町村圏組合（特別養護老人ホーム運営事業特別会計）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能代市後期高齢者医療特別会計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能代市浄化槽整備事業特別会計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能代山本広域市町村圏組合（能代山本ふるさと市町村圏基金特別会計）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秋田県市町村総合事務組合（一般会計）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秋田県市町村総合事務組合（交通災害共済事業等特別会計）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秋田県市町村会館管理組合（一般会計）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秋田県後期高齢者医療広域連合（一般会計）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秋田県後期高齢者医療広域連合（後期高齢者医療特別会計）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JMRBUayzJ2VE+K/pS4zByZ3dEHXZbuyHCDeWpp0NYaRibQnRohyXQDB5GqSfD8f82O7X9cKscCkinpy6G+rKQ==" saltValue="u2yRXE2dt2Ij3Ngk7OsfW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2" t="s">
        <v>563</v>
      </c>
      <c r="D34" s="1152"/>
      <c r="E34" s="1153"/>
      <c r="F34" s="32">
        <v>2.8</v>
      </c>
      <c r="G34" s="33">
        <v>4.3499999999999996</v>
      </c>
      <c r="H34" s="33">
        <v>5.44</v>
      </c>
      <c r="I34" s="33">
        <v>5.5</v>
      </c>
      <c r="J34" s="34">
        <v>8.61</v>
      </c>
      <c r="K34" s="22"/>
      <c r="L34" s="22"/>
      <c r="M34" s="22"/>
      <c r="N34" s="22"/>
      <c r="O34" s="22"/>
      <c r="P34" s="22"/>
    </row>
    <row r="35" spans="1:16" ht="39" customHeight="1" x14ac:dyDescent="0.15">
      <c r="A35" s="22"/>
      <c r="B35" s="35"/>
      <c r="C35" s="1146" t="s">
        <v>564</v>
      </c>
      <c r="D35" s="1147"/>
      <c r="E35" s="1148"/>
      <c r="F35" s="36">
        <v>4.55</v>
      </c>
      <c r="G35" s="37">
        <v>4.2300000000000004</v>
      </c>
      <c r="H35" s="37">
        <v>5.58</v>
      </c>
      <c r="I35" s="37">
        <v>6.18</v>
      </c>
      <c r="J35" s="38">
        <v>6.62</v>
      </c>
      <c r="K35" s="22"/>
      <c r="L35" s="22"/>
      <c r="M35" s="22"/>
      <c r="N35" s="22"/>
      <c r="O35" s="22"/>
      <c r="P35" s="22"/>
    </row>
    <row r="36" spans="1:16" ht="39" customHeight="1" x14ac:dyDescent="0.15">
      <c r="A36" s="22"/>
      <c r="B36" s="35"/>
      <c r="C36" s="1146" t="s">
        <v>565</v>
      </c>
      <c r="D36" s="1147"/>
      <c r="E36" s="1148"/>
      <c r="F36" s="36">
        <v>3.15</v>
      </c>
      <c r="G36" s="37">
        <v>3.33</v>
      </c>
      <c r="H36" s="37">
        <v>3.7</v>
      </c>
      <c r="I36" s="37">
        <v>3.17</v>
      </c>
      <c r="J36" s="38">
        <v>3.04</v>
      </c>
      <c r="K36" s="22"/>
      <c r="L36" s="22"/>
      <c r="M36" s="22"/>
      <c r="N36" s="22"/>
      <c r="O36" s="22"/>
      <c r="P36" s="22"/>
    </row>
    <row r="37" spans="1:16" ht="39" customHeight="1" x14ac:dyDescent="0.15">
      <c r="A37" s="22"/>
      <c r="B37" s="35"/>
      <c r="C37" s="1146" t="s">
        <v>566</v>
      </c>
      <c r="D37" s="1147"/>
      <c r="E37" s="1148"/>
      <c r="F37" s="36">
        <v>1.6</v>
      </c>
      <c r="G37" s="37">
        <v>1.04</v>
      </c>
      <c r="H37" s="37">
        <v>0.7</v>
      </c>
      <c r="I37" s="37">
        <v>1.41</v>
      </c>
      <c r="J37" s="38">
        <v>1.92</v>
      </c>
      <c r="K37" s="22"/>
      <c r="L37" s="22"/>
      <c r="M37" s="22"/>
      <c r="N37" s="22"/>
      <c r="O37" s="22"/>
      <c r="P37" s="22"/>
    </row>
    <row r="38" spans="1:16" ht="39" customHeight="1" x14ac:dyDescent="0.15">
      <c r="A38" s="22"/>
      <c r="B38" s="35"/>
      <c r="C38" s="1146" t="s">
        <v>567</v>
      </c>
      <c r="D38" s="1147"/>
      <c r="E38" s="1148"/>
      <c r="F38" s="36">
        <v>1.96</v>
      </c>
      <c r="G38" s="37">
        <v>0.61</v>
      </c>
      <c r="H38" s="37">
        <v>0.61</v>
      </c>
      <c r="I38" s="37">
        <v>0.79</v>
      </c>
      <c r="J38" s="38">
        <v>0.18</v>
      </c>
      <c r="K38" s="22"/>
      <c r="L38" s="22"/>
      <c r="M38" s="22"/>
      <c r="N38" s="22"/>
      <c r="O38" s="22"/>
      <c r="P38" s="22"/>
    </row>
    <row r="39" spans="1:16" ht="39" customHeight="1" x14ac:dyDescent="0.15">
      <c r="A39" s="22"/>
      <c r="B39" s="35"/>
      <c r="C39" s="1146" t="s">
        <v>568</v>
      </c>
      <c r="D39" s="1147"/>
      <c r="E39" s="1148"/>
      <c r="F39" s="36">
        <v>0</v>
      </c>
      <c r="G39" s="37">
        <v>0</v>
      </c>
      <c r="H39" s="37">
        <v>0</v>
      </c>
      <c r="I39" s="37">
        <v>0</v>
      </c>
      <c r="J39" s="38">
        <v>0.04</v>
      </c>
      <c r="K39" s="22"/>
      <c r="L39" s="22"/>
      <c r="M39" s="22"/>
      <c r="N39" s="22"/>
      <c r="O39" s="22"/>
      <c r="P39" s="22"/>
    </row>
    <row r="40" spans="1:16" ht="39" customHeight="1" x14ac:dyDescent="0.15">
      <c r="A40" s="22"/>
      <c r="B40" s="35"/>
      <c r="C40" s="1146" t="s">
        <v>569</v>
      </c>
      <c r="D40" s="1147"/>
      <c r="E40" s="1148"/>
      <c r="F40" s="36">
        <v>0</v>
      </c>
      <c r="G40" s="37">
        <v>0</v>
      </c>
      <c r="H40" s="37">
        <v>0</v>
      </c>
      <c r="I40" s="37">
        <v>0</v>
      </c>
      <c r="J40" s="38">
        <v>0</v>
      </c>
      <c r="K40" s="22"/>
      <c r="L40" s="22"/>
      <c r="M40" s="22"/>
      <c r="N40" s="22"/>
      <c r="O40" s="22"/>
      <c r="P40" s="22"/>
    </row>
    <row r="41" spans="1:16" ht="39" customHeight="1" x14ac:dyDescent="0.15">
      <c r="A41" s="22"/>
      <c r="B41" s="35"/>
      <c r="C41" s="1146" t="s">
        <v>570</v>
      </c>
      <c r="D41" s="1147"/>
      <c r="E41" s="1148"/>
      <c r="F41" s="36">
        <v>0</v>
      </c>
      <c r="G41" s="37">
        <v>0</v>
      </c>
      <c r="H41" s="37">
        <v>0</v>
      </c>
      <c r="I41" s="37">
        <v>0</v>
      </c>
      <c r="J41" s="38">
        <v>0</v>
      </c>
      <c r="K41" s="22"/>
      <c r="L41" s="22"/>
      <c r="M41" s="22"/>
      <c r="N41" s="22"/>
      <c r="O41" s="22"/>
      <c r="P41" s="22"/>
    </row>
    <row r="42" spans="1:16" ht="39" customHeight="1" x14ac:dyDescent="0.15">
      <c r="A42" s="22"/>
      <c r="B42" s="39"/>
      <c r="C42" s="1146" t="s">
        <v>571</v>
      </c>
      <c r="D42" s="1147"/>
      <c r="E42" s="1148"/>
      <c r="F42" s="36" t="s">
        <v>514</v>
      </c>
      <c r="G42" s="37" t="s">
        <v>514</v>
      </c>
      <c r="H42" s="37" t="s">
        <v>514</v>
      </c>
      <c r="I42" s="37" t="s">
        <v>514</v>
      </c>
      <c r="J42" s="38" t="s">
        <v>514</v>
      </c>
      <c r="K42" s="22"/>
      <c r="L42" s="22"/>
      <c r="M42" s="22"/>
      <c r="N42" s="22"/>
      <c r="O42" s="22"/>
      <c r="P42" s="22"/>
    </row>
    <row r="43" spans="1:16" ht="39" customHeight="1" thickBot="1" x14ac:dyDescent="0.2">
      <c r="A43" s="22"/>
      <c r="B43" s="40"/>
      <c r="C43" s="1149" t="s">
        <v>572</v>
      </c>
      <c r="D43" s="1150"/>
      <c r="E43" s="115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TYm6KheJefiBpXyhe+9MQzBU0OXA5eH0ug0bVGqj7RTGG1ZSG3qYC6upCiEo0uoZBoGs6/dRSnDxhDL1S3UcQ==" saltValue="a9SEUKEb2M8yhHX2nrga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3096</v>
      </c>
      <c r="L45" s="60">
        <v>3310</v>
      </c>
      <c r="M45" s="60">
        <v>3360</v>
      </c>
      <c r="N45" s="60">
        <v>3478</v>
      </c>
      <c r="O45" s="61">
        <v>3547</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514</v>
      </c>
      <c r="L46" s="64" t="s">
        <v>514</v>
      </c>
      <c r="M46" s="64" t="s">
        <v>514</v>
      </c>
      <c r="N46" s="64" t="s">
        <v>514</v>
      </c>
      <c r="O46" s="65" t="s">
        <v>514</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514</v>
      </c>
      <c r="L47" s="64" t="s">
        <v>514</v>
      </c>
      <c r="M47" s="64" t="s">
        <v>514</v>
      </c>
      <c r="N47" s="64" t="s">
        <v>514</v>
      </c>
      <c r="O47" s="65" t="s">
        <v>514</v>
      </c>
      <c r="P47" s="48"/>
      <c r="Q47" s="48"/>
      <c r="R47" s="48"/>
      <c r="S47" s="48"/>
      <c r="T47" s="48"/>
      <c r="U47" s="48"/>
    </row>
    <row r="48" spans="1:21" ht="30.75" customHeight="1" x14ac:dyDescent="0.15">
      <c r="A48" s="48"/>
      <c r="B48" s="1179"/>
      <c r="C48" s="1180"/>
      <c r="D48" s="62"/>
      <c r="E48" s="1156" t="s">
        <v>15</v>
      </c>
      <c r="F48" s="1156"/>
      <c r="G48" s="1156"/>
      <c r="H48" s="1156"/>
      <c r="I48" s="1156"/>
      <c r="J48" s="1157"/>
      <c r="K48" s="63">
        <v>593</v>
      </c>
      <c r="L48" s="64">
        <v>620</v>
      </c>
      <c r="M48" s="64">
        <v>667</v>
      </c>
      <c r="N48" s="64">
        <v>682</v>
      </c>
      <c r="O48" s="65">
        <v>706</v>
      </c>
      <c r="P48" s="48"/>
      <c r="Q48" s="48"/>
      <c r="R48" s="48"/>
      <c r="S48" s="48"/>
      <c r="T48" s="48"/>
      <c r="U48" s="48"/>
    </row>
    <row r="49" spans="1:21" ht="30.75" customHeight="1" x14ac:dyDescent="0.15">
      <c r="A49" s="48"/>
      <c r="B49" s="1179"/>
      <c r="C49" s="1180"/>
      <c r="D49" s="62"/>
      <c r="E49" s="1156" t="s">
        <v>16</v>
      </c>
      <c r="F49" s="1156"/>
      <c r="G49" s="1156"/>
      <c r="H49" s="1156"/>
      <c r="I49" s="1156"/>
      <c r="J49" s="1157"/>
      <c r="K49" s="63">
        <v>15</v>
      </c>
      <c r="L49" s="64">
        <v>14</v>
      </c>
      <c r="M49" s="64">
        <v>2</v>
      </c>
      <c r="N49" s="64">
        <v>2</v>
      </c>
      <c r="O49" s="65">
        <v>2</v>
      </c>
      <c r="P49" s="48"/>
      <c r="Q49" s="48"/>
      <c r="R49" s="48"/>
      <c r="S49" s="48"/>
      <c r="T49" s="48"/>
      <c r="U49" s="48"/>
    </row>
    <row r="50" spans="1:21" ht="30.75" customHeight="1" x14ac:dyDescent="0.15">
      <c r="A50" s="48"/>
      <c r="B50" s="1179"/>
      <c r="C50" s="1180"/>
      <c r="D50" s="62"/>
      <c r="E50" s="1156" t="s">
        <v>17</v>
      </c>
      <c r="F50" s="1156"/>
      <c r="G50" s="1156"/>
      <c r="H50" s="1156"/>
      <c r="I50" s="1156"/>
      <c r="J50" s="1157"/>
      <c r="K50" s="63">
        <v>0</v>
      </c>
      <c r="L50" s="64">
        <v>0</v>
      </c>
      <c r="M50" s="64">
        <v>0</v>
      </c>
      <c r="N50" s="64">
        <v>14</v>
      </c>
      <c r="O50" s="65">
        <v>4</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514</v>
      </c>
      <c r="L51" s="64" t="s">
        <v>514</v>
      </c>
      <c r="M51" s="64" t="s">
        <v>514</v>
      </c>
      <c r="N51" s="64" t="s">
        <v>514</v>
      </c>
      <c r="O51" s="65" t="s">
        <v>514</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2808</v>
      </c>
      <c r="L52" s="64">
        <v>2961</v>
      </c>
      <c r="M52" s="64">
        <v>3011</v>
      </c>
      <c r="N52" s="64">
        <v>3082</v>
      </c>
      <c r="O52" s="65">
        <v>3051</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896</v>
      </c>
      <c r="L53" s="69">
        <v>983</v>
      </c>
      <c r="M53" s="69">
        <v>1018</v>
      </c>
      <c r="N53" s="69">
        <v>1094</v>
      </c>
      <c r="O53" s="70">
        <v>1208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588</v>
      </c>
      <c r="L58" s="84" t="s">
        <v>588</v>
      </c>
      <c r="M58" s="84" t="s">
        <v>588</v>
      </c>
      <c r="N58" s="84" t="s">
        <v>588</v>
      </c>
      <c r="O58" s="85" t="s">
        <v>588</v>
      </c>
    </row>
    <row r="59" spans="1:21" ht="31.5" customHeight="1" x14ac:dyDescent="0.15">
      <c r="B59" s="1164"/>
      <c r="C59" s="1165"/>
      <c r="D59" s="1171" t="s">
        <v>28</v>
      </c>
      <c r="E59" s="1172"/>
      <c r="F59" s="1172"/>
      <c r="G59" s="1172"/>
      <c r="H59" s="1172"/>
      <c r="I59" s="1172"/>
      <c r="J59" s="1173"/>
      <c r="K59" s="86" t="s">
        <v>588</v>
      </c>
      <c r="L59" s="87" t="s">
        <v>588</v>
      </c>
      <c r="M59" s="87" t="s">
        <v>588</v>
      </c>
      <c r="N59" s="87" t="s">
        <v>588</v>
      </c>
      <c r="O59" s="88" t="s">
        <v>588</v>
      </c>
    </row>
    <row r="60" spans="1:21" ht="31.5" customHeight="1" thickBot="1" x14ac:dyDescent="0.2">
      <c r="B60" s="1166"/>
      <c r="C60" s="1167"/>
      <c r="D60" s="1174" t="s">
        <v>29</v>
      </c>
      <c r="E60" s="1175"/>
      <c r="F60" s="1175"/>
      <c r="G60" s="1175"/>
      <c r="H60" s="1175"/>
      <c r="I60" s="1175"/>
      <c r="J60" s="1176"/>
      <c r="K60" s="89" t="s">
        <v>588</v>
      </c>
      <c r="L60" s="90" t="s">
        <v>588</v>
      </c>
      <c r="M60" s="90" t="s">
        <v>588</v>
      </c>
      <c r="N60" s="90" t="s">
        <v>588</v>
      </c>
      <c r="O60" s="91" t="s">
        <v>588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Op58Qoxi+ssFLhpIvpUkoXZzhat4cGF/JSDCrKS7nrgKSEDOT8ZysTXZ1iOlWO+nIPSdFv+X6zO3JLaCLj+yg==" saltValue="IrPFW2WtgL52q8SZ816O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97" t="s">
        <v>32</v>
      </c>
      <c r="C41" s="1198"/>
      <c r="D41" s="105"/>
      <c r="E41" s="1199" t="s">
        <v>33</v>
      </c>
      <c r="F41" s="1199"/>
      <c r="G41" s="1199"/>
      <c r="H41" s="1200"/>
      <c r="I41" s="355">
        <v>32987</v>
      </c>
      <c r="J41" s="356">
        <v>32415</v>
      </c>
      <c r="K41" s="356">
        <v>31783</v>
      </c>
      <c r="L41" s="356">
        <v>31024</v>
      </c>
      <c r="M41" s="357">
        <v>29975</v>
      </c>
    </row>
    <row r="42" spans="2:13" ht="27.75" customHeight="1" x14ac:dyDescent="0.15">
      <c r="B42" s="1187"/>
      <c r="C42" s="1188"/>
      <c r="D42" s="106"/>
      <c r="E42" s="1191" t="s">
        <v>34</v>
      </c>
      <c r="F42" s="1191"/>
      <c r="G42" s="1191"/>
      <c r="H42" s="1192"/>
      <c r="I42" s="358" t="s">
        <v>514</v>
      </c>
      <c r="J42" s="359" t="s">
        <v>514</v>
      </c>
      <c r="K42" s="359" t="s">
        <v>514</v>
      </c>
      <c r="L42" s="359" t="s">
        <v>514</v>
      </c>
      <c r="M42" s="360" t="s">
        <v>514</v>
      </c>
    </row>
    <row r="43" spans="2:13" ht="27.75" customHeight="1" x14ac:dyDescent="0.15">
      <c r="B43" s="1187"/>
      <c r="C43" s="1188"/>
      <c r="D43" s="106"/>
      <c r="E43" s="1191" t="s">
        <v>35</v>
      </c>
      <c r="F43" s="1191"/>
      <c r="G43" s="1191"/>
      <c r="H43" s="1192"/>
      <c r="I43" s="358">
        <v>9878</v>
      </c>
      <c r="J43" s="359">
        <v>10119</v>
      </c>
      <c r="K43" s="359">
        <v>10666</v>
      </c>
      <c r="L43" s="359">
        <v>10471</v>
      </c>
      <c r="M43" s="360">
        <v>11412</v>
      </c>
    </row>
    <row r="44" spans="2:13" ht="27.75" customHeight="1" x14ac:dyDescent="0.15">
      <c r="B44" s="1187"/>
      <c r="C44" s="1188"/>
      <c r="D44" s="106"/>
      <c r="E44" s="1191" t="s">
        <v>36</v>
      </c>
      <c r="F44" s="1191"/>
      <c r="G44" s="1191"/>
      <c r="H44" s="1192"/>
      <c r="I44" s="358">
        <v>21</v>
      </c>
      <c r="J44" s="359">
        <v>7</v>
      </c>
      <c r="K44" s="359">
        <v>5</v>
      </c>
      <c r="L44" s="359">
        <v>4</v>
      </c>
      <c r="M44" s="360">
        <v>2</v>
      </c>
    </row>
    <row r="45" spans="2:13" ht="27.75" customHeight="1" x14ac:dyDescent="0.15">
      <c r="B45" s="1187"/>
      <c r="C45" s="1188"/>
      <c r="D45" s="106"/>
      <c r="E45" s="1191" t="s">
        <v>37</v>
      </c>
      <c r="F45" s="1191"/>
      <c r="G45" s="1191"/>
      <c r="H45" s="1192"/>
      <c r="I45" s="358">
        <v>2897</v>
      </c>
      <c r="J45" s="359">
        <v>2890</v>
      </c>
      <c r="K45" s="359">
        <v>2945</v>
      </c>
      <c r="L45" s="359">
        <v>3072</v>
      </c>
      <c r="M45" s="360">
        <v>3224</v>
      </c>
    </row>
    <row r="46" spans="2:13" ht="27.75" customHeight="1" x14ac:dyDescent="0.15">
      <c r="B46" s="1187"/>
      <c r="C46" s="1188"/>
      <c r="D46" s="107"/>
      <c r="E46" s="1191" t="s">
        <v>38</v>
      </c>
      <c r="F46" s="1191"/>
      <c r="G46" s="1191"/>
      <c r="H46" s="1192"/>
      <c r="I46" s="358" t="s">
        <v>514</v>
      </c>
      <c r="J46" s="359" t="s">
        <v>514</v>
      </c>
      <c r="K46" s="359" t="s">
        <v>514</v>
      </c>
      <c r="L46" s="359" t="s">
        <v>514</v>
      </c>
      <c r="M46" s="360" t="s">
        <v>514</v>
      </c>
    </row>
    <row r="47" spans="2:13" ht="27.75" customHeight="1" x14ac:dyDescent="0.15">
      <c r="B47" s="1187"/>
      <c r="C47" s="1188"/>
      <c r="D47" s="108"/>
      <c r="E47" s="1201" t="s">
        <v>39</v>
      </c>
      <c r="F47" s="1202"/>
      <c r="G47" s="1202"/>
      <c r="H47" s="1203"/>
      <c r="I47" s="358" t="s">
        <v>514</v>
      </c>
      <c r="J47" s="359" t="s">
        <v>514</v>
      </c>
      <c r="K47" s="359" t="s">
        <v>514</v>
      </c>
      <c r="L47" s="359" t="s">
        <v>514</v>
      </c>
      <c r="M47" s="360" t="s">
        <v>514</v>
      </c>
    </row>
    <row r="48" spans="2:13" ht="27.75" customHeight="1" x14ac:dyDescent="0.15">
      <c r="B48" s="1187"/>
      <c r="C48" s="1188"/>
      <c r="D48" s="106"/>
      <c r="E48" s="1191" t="s">
        <v>40</v>
      </c>
      <c r="F48" s="1191"/>
      <c r="G48" s="1191"/>
      <c r="H48" s="1192"/>
      <c r="I48" s="358" t="s">
        <v>514</v>
      </c>
      <c r="J48" s="359" t="s">
        <v>514</v>
      </c>
      <c r="K48" s="359" t="s">
        <v>514</v>
      </c>
      <c r="L48" s="359" t="s">
        <v>514</v>
      </c>
      <c r="M48" s="360" t="s">
        <v>514</v>
      </c>
    </row>
    <row r="49" spans="2:13" ht="27.75" customHeight="1" x14ac:dyDescent="0.15">
      <c r="B49" s="1189"/>
      <c r="C49" s="1190"/>
      <c r="D49" s="106"/>
      <c r="E49" s="1191" t="s">
        <v>41</v>
      </c>
      <c r="F49" s="1191"/>
      <c r="G49" s="1191"/>
      <c r="H49" s="1192"/>
      <c r="I49" s="358" t="s">
        <v>514</v>
      </c>
      <c r="J49" s="359" t="s">
        <v>514</v>
      </c>
      <c r="K49" s="359" t="s">
        <v>514</v>
      </c>
      <c r="L49" s="359" t="s">
        <v>514</v>
      </c>
      <c r="M49" s="360" t="s">
        <v>514</v>
      </c>
    </row>
    <row r="50" spans="2:13" ht="27.75" customHeight="1" x14ac:dyDescent="0.15">
      <c r="B50" s="1185" t="s">
        <v>42</v>
      </c>
      <c r="C50" s="1186"/>
      <c r="D50" s="109"/>
      <c r="E50" s="1191" t="s">
        <v>43</v>
      </c>
      <c r="F50" s="1191"/>
      <c r="G50" s="1191"/>
      <c r="H50" s="1192"/>
      <c r="I50" s="358">
        <v>10552</v>
      </c>
      <c r="J50" s="359">
        <v>10179</v>
      </c>
      <c r="K50" s="359">
        <v>9466</v>
      </c>
      <c r="L50" s="359">
        <v>9365</v>
      </c>
      <c r="M50" s="360">
        <v>8605</v>
      </c>
    </row>
    <row r="51" spans="2:13" ht="27.75" customHeight="1" x14ac:dyDescent="0.15">
      <c r="B51" s="1187"/>
      <c r="C51" s="1188"/>
      <c r="D51" s="106"/>
      <c r="E51" s="1191" t="s">
        <v>44</v>
      </c>
      <c r="F51" s="1191"/>
      <c r="G51" s="1191"/>
      <c r="H51" s="1192"/>
      <c r="I51" s="358">
        <v>2298</v>
      </c>
      <c r="J51" s="359">
        <v>1843</v>
      </c>
      <c r="K51" s="359">
        <v>1440</v>
      </c>
      <c r="L51" s="359">
        <v>1073</v>
      </c>
      <c r="M51" s="360">
        <v>1141</v>
      </c>
    </row>
    <row r="52" spans="2:13" ht="27.75" customHeight="1" x14ac:dyDescent="0.15">
      <c r="B52" s="1189"/>
      <c r="C52" s="1190"/>
      <c r="D52" s="106"/>
      <c r="E52" s="1191" t="s">
        <v>45</v>
      </c>
      <c r="F52" s="1191"/>
      <c r="G52" s="1191"/>
      <c r="H52" s="1192"/>
      <c r="I52" s="358">
        <v>30490</v>
      </c>
      <c r="J52" s="359">
        <v>30593</v>
      </c>
      <c r="K52" s="359">
        <v>30147</v>
      </c>
      <c r="L52" s="359">
        <v>29152</v>
      </c>
      <c r="M52" s="360">
        <v>28279</v>
      </c>
    </row>
    <row r="53" spans="2:13" ht="27.75" customHeight="1" thickBot="1" x14ac:dyDescent="0.2">
      <c r="B53" s="1193" t="s">
        <v>46</v>
      </c>
      <c r="C53" s="1194"/>
      <c r="D53" s="110"/>
      <c r="E53" s="1195" t="s">
        <v>47</v>
      </c>
      <c r="F53" s="1195"/>
      <c r="G53" s="1195"/>
      <c r="H53" s="1196"/>
      <c r="I53" s="361">
        <v>2444</v>
      </c>
      <c r="J53" s="362">
        <v>2815</v>
      </c>
      <c r="K53" s="362">
        <v>4346</v>
      </c>
      <c r="L53" s="362">
        <v>4980</v>
      </c>
      <c r="M53" s="363">
        <v>6589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H0J44/7AqoHUZqEwQhquxnIOf9Lf5jJ45ettd2Tv4XvbuW4n8hcBrtBqy2u99TnfN/47oJZany6Ng9ApCijiQ==" saltValue="HQOaXIOgB+ueqnFLiaDo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2" t="s">
        <v>50</v>
      </c>
      <c r="D55" s="1212"/>
      <c r="E55" s="1213"/>
      <c r="F55" s="122">
        <v>4742</v>
      </c>
      <c r="G55" s="122">
        <v>4596</v>
      </c>
      <c r="H55" s="123">
        <v>4087</v>
      </c>
    </row>
    <row r="56" spans="2:8" ht="52.5" customHeight="1" x14ac:dyDescent="0.15">
      <c r="B56" s="124"/>
      <c r="C56" s="1214" t="s">
        <v>51</v>
      </c>
      <c r="D56" s="1214"/>
      <c r="E56" s="1215"/>
      <c r="F56" s="125">
        <v>2109</v>
      </c>
      <c r="G56" s="125">
        <v>2153</v>
      </c>
      <c r="H56" s="126">
        <v>1963</v>
      </c>
    </row>
    <row r="57" spans="2:8" ht="53.25" customHeight="1" x14ac:dyDescent="0.15">
      <c r="B57" s="124"/>
      <c r="C57" s="1216" t="s">
        <v>52</v>
      </c>
      <c r="D57" s="1216"/>
      <c r="E57" s="1217"/>
      <c r="F57" s="127">
        <v>2707</v>
      </c>
      <c r="G57" s="127">
        <v>2533</v>
      </c>
      <c r="H57" s="128">
        <v>2083</v>
      </c>
    </row>
    <row r="58" spans="2:8" ht="45.75" customHeight="1" x14ac:dyDescent="0.15">
      <c r="B58" s="129"/>
      <c r="C58" s="1204" t="s">
        <v>589</v>
      </c>
      <c r="D58" s="1205"/>
      <c r="E58" s="1206"/>
      <c r="F58" s="130">
        <v>1095</v>
      </c>
      <c r="G58" s="131">
        <v>962</v>
      </c>
      <c r="H58" s="131">
        <v>717</v>
      </c>
    </row>
    <row r="59" spans="2:8" ht="45.75" customHeight="1" x14ac:dyDescent="0.15">
      <c r="B59" s="129"/>
      <c r="C59" s="1204" t="s">
        <v>590</v>
      </c>
      <c r="D59" s="1205"/>
      <c r="E59" s="1206"/>
      <c r="F59" s="130">
        <v>290</v>
      </c>
      <c r="G59" s="131">
        <v>352</v>
      </c>
      <c r="H59" s="131">
        <v>444</v>
      </c>
    </row>
    <row r="60" spans="2:8" ht="45.75" customHeight="1" x14ac:dyDescent="0.15">
      <c r="B60" s="129"/>
      <c r="C60" s="1204" t="s">
        <v>591</v>
      </c>
      <c r="D60" s="1205"/>
      <c r="E60" s="1206"/>
      <c r="F60" s="130">
        <v>539</v>
      </c>
      <c r="G60" s="131">
        <v>524</v>
      </c>
      <c r="H60" s="131">
        <v>250</v>
      </c>
    </row>
    <row r="61" spans="2:8" ht="45.75" customHeight="1" x14ac:dyDescent="0.15">
      <c r="B61" s="129"/>
      <c r="C61" s="1204" t="s">
        <v>592</v>
      </c>
      <c r="D61" s="1205"/>
      <c r="E61" s="1206"/>
      <c r="F61" s="130">
        <v>249</v>
      </c>
      <c r="G61" s="131">
        <v>241</v>
      </c>
      <c r="H61" s="131">
        <v>233</v>
      </c>
    </row>
    <row r="62" spans="2:8" ht="45.75" customHeight="1" thickBot="1" x14ac:dyDescent="0.2">
      <c r="B62" s="132"/>
      <c r="C62" s="1207" t="s">
        <v>593</v>
      </c>
      <c r="D62" s="1208"/>
      <c r="E62" s="1209"/>
      <c r="F62" s="133">
        <v>241</v>
      </c>
      <c r="G62" s="134">
        <v>233</v>
      </c>
      <c r="H62" s="134">
        <v>231</v>
      </c>
    </row>
    <row r="63" spans="2:8" ht="52.5" customHeight="1" thickBot="1" x14ac:dyDescent="0.2">
      <c r="B63" s="135"/>
      <c r="C63" s="1210" t="s">
        <v>53</v>
      </c>
      <c r="D63" s="1210"/>
      <c r="E63" s="1211"/>
      <c r="F63" s="136">
        <v>9558</v>
      </c>
      <c r="G63" s="136">
        <v>9282</v>
      </c>
      <c r="H63" s="137">
        <v>8132</v>
      </c>
    </row>
    <row r="64" spans="2:8" x14ac:dyDescent="0.15"/>
  </sheetData>
  <sheetProtection algorithmName="SHA-512" hashValue="vsWAChursWixTM7z1rYEMkCstlCwZr5HKv8K9Hk+miLUChmsM4D1GIcVHl1fX8uUaYYG4nWyuHvILMuwFYXrxw==" saltValue="PioNtL5CatdPzV8TIQBm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57406</v>
      </c>
      <c r="E3" s="156"/>
      <c r="F3" s="157">
        <v>69185</v>
      </c>
      <c r="G3" s="158"/>
      <c r="H3" s="159"/>
    </row>
    <row r="4" spans="1:8" x14ac:dyDescent="0.15">
      <c r="A4" s="160"/>
      <c r="B4" s="161"/>
      <c r="C4" s="162"/>
      <c r="D4" s="163">
        <v>32769</v>
      </c>
      <c r="E4" s="164"/>
      <c r="F4" s="165">
        <v>38519</v>
      </c>
      <c r="G4" s="166"/>
      <c r="H4" s="167"/>
    </row>
    <row r="5" spans="1:8" x14ac:dyDescent="0.15">
      <c r="A5" s="148" t="s">
        <v>547</v>
      </c>
      <c r="B5" s="153"/>
      <c r="C5" s="154"/>
      <c r="D5" s="155">
        <v>54282</v>
      </c>
      <c r="E5" s="156"/>
      <c r="F5" s="157">
        <v>70166</v>
      </c>
      <c r="G5" s="158"/>
      <c r="H5" s="159"/>
    </row>
    <row r="6" spans="1:8" x14ac:dyDescent="0.15">
      <c r="A6" s="160"/>
      <c r="B6" s="161"/>
      <c r="C6" s="162"/>
      <c r="D6" s="163">
        <v>27823</v>
      </c>
      <c r="E6" s="164"/>
      <c r="F6" s="165">
        <v>36115</v>
      </c>
      <c r="G6" s="166"/>
      <c r="H6" s="167"/>
    </row>
    <row r="7" spans="1:8" x14ac:dyDescent="0.15">
      <c r="A7" s="148" t="s">
        <v>548</v>
      </c>
      <c r="B7" s="153"/>
      <c r="C7" s="154"/>
      <c r="D7" s="155">
        <v>67221</v>
      </c>
      <c r="E7" s="156"/>
      <c r="F7" s="157">
        <v>92632</v>
      </c>
      <c r="G7" s="158"/>
      <c r="H7" s="159"/>
    </row>
    <row r="8" spans="1:8" x14ac:dyDescent="0.15">
      <c r="A8" s="160"/>
      <c r="B8" s="161"/>
      <c r="C8" s="162"/>
      <c r="D8" s="163">
        <v>23142</v>
      </c>
      <c r="E8" s="164"/>
      <c r="F8" s="165">
        <v>47978</v>
      </c>
      <c r="G8" s="166"/>
      <c r="H8" s="167"/>
    </row>
    <row r="9" spans="1:8" x14ac:dyDescent="0.15">
      <c r="A9" s="148" t="s">
        <v>549</v>
      </c>
      <c r="B9" s="153"/>
      <c r="C9" s="154"/>
      <c r="D9" s="155">
        <v>58884</v>
      </c>
      <c r="E9" s="156"/>
      <c r="F9" s="157">
        <v>71279</v>
      </c>
      <c r="G9" s="158"/>
      <c r="H9" s="159"/>
    </row>
    <row r="10" spans="1:8" x14ac:dyDescent="0.15">
      <c r="A10" s="160"/>
      <c r="B10" s="161"/>
      <c r="C10" s="162"/>
      <c r="D10" s="163">
        <v>27871</v>
      </c>
      <c r="E10" s="164"/>
      <c r="F10" s="165">
        <v>36731</v>
      </c>
      <c r="G10" s="166"/>
      <c r="H10" s="167"/>
    </row>
    <row r="11" spans="1:8" x14ac:dyDescent="0.15">
      <c r="A11" s="148" t="s">
        <v>550</v>
      </c>
      <c r="B11" s="153"/>
      <c r="C11" s="154"/>
      <c r="D11" s="155">
        <v>75001</v>
      </c>
      <c r="E11" s="156"/>
      <c r="F11" s="157">
        <v>74994</v>
      </c>
      <c r="G11" s="158"/>
      <c r="H11" s="159"/>
    </row>
    <row r="12" spans="1:8" x14ac:dyDescent="0.15">
      <c r="A12" s="160"/>
      <c r="B12" s="161"/>
      <c r="C12" s="168"/>
      <c r="D12" s="163">
        <v>42809</v>
      </c>
      <c r="E12" s="164"/>
      <c r="F12" s="165">
        <v>36188</v>
      </c>
      <c r="G12" s="166"/>
      <c r="H12" s="167"/>
    </row>
    <row r="13" spans="1:8" x14ac:dyDescent="0.15">
      <c r="A13" s="148"/>
      <c r="B13" s="153"/>
      <c r="C13" s="169"/>
      <c r="D13" s="170">
        <v>62559</v>
      </c>
      <c r="E13" s="171"/>
      <c r="F13" s="172">
        <v>75651</v>
      </c>
      <c r="G13" s="173"/>
      <c r="H13" s="159"/>
    </row>
    <row r="14" spans="1:8" x14ac:dyDescent="0.15">
      <c r="A14" s="160"/>
      <c r="B14" s="161"/>
      <c r="C14" s="162"/>
      <c r="D14" s="163">
        <v>30883</v>
      </c>
      <c r="E14" s="164"/>
      <c r="F14" s="165">
        <v>39106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4.5599999999999996</v>
      </c>
      <c r="C19" s="174">
        <f>ROUND(VALUE(SUBSTITUTE(実質収支比率等に係る経年分析!G$48,"▲","-")),2)</f>
        <v>4.2300000000000004</v>
      </c>
      <c r="D19" s="174">
        <f>ROUND(VALUE(SUBSTITUTE(実質収支比率等に係る経年分析!H$48,"▲","-")),2)</f>
        <v>5.58</v>
      </c>
      <c r="E19" s="174">
        <f>ROUND(VALUE(SUBSTITUTE(実質収支比率等に係る経年分析!I$48,"▲","-")),2)</f>
        <v>6.19</v>
      </c>
      <c r="F19" s="174">
        <f>ROUND(VALUE(SUBSTITUTE(実質収支比率等に係る経年分析!J$48,"▲","-")),2)</f>
        <v>6.62</v>
      </c>
    </row>
    <row r="20" spans="1:11" x14ac:dyDescent="0.15">
      <c r="A20" s="174" t="s">
        <v>57</v>
      </c>
      <c r="B20" s="174">
        <f>ROUND(VALUE(SUBSTITUTE(実質収支比率等に係る経年分析!F$47,"▲","-")),2)</f>
        <v>38.6</v>
      </c>
      <c r="C20" s="174">
        <f>ROUND(VALUE(SUBSTITUTE(実質収支比率等に係る経年分析!G$47,"▲","-")),2)</f>
        <v>34.58</v>
      </c>
      <c r="D20" s="174">
        <f>ROUND(VALUE(SUBSTITUTE(実質収支比率等に係る経年分析!H$47,"▲","-")),2)</f>
        <v>29.63</v>
      </c>
      <c r="E20" s="174">
        <f>ROUND(VALUE(SUBSTITUTE(実質収支比率等に係る経年分析!I$47,"▲","-")),2)</f>
        <v>27.03</v>
      </c>
      <c r="F20" s="174">
        <f>ROUND(VALUE(SUBSTITUTE(実質収支比率等に係る経年分析!J$47,"▲","-")),2)</f>
        <v>24.59</v>
      </c>
    </row>
    <row r="21" spans="1:11" x14ac:dyDescent="0.15">
      <c r="A21" s="174" t="s">
        <v>58</v>
      </c>
      <c r="B21" s="174">
        <f>IF(ISNUMBER(VALUE(SUBSTITUTE(実質収支比率等に係る経年分析!F$49,"▲","-"))),ROUND(VALUE(SUBSTITUTE(実質収支比率等に係る経年分析!F$49,"▲","-")),2),NA())</f>
        <v>3.31</v>
      </c>
      <c r="C21" s="174">
        <f>IF(ISNUMBER(VALUE(SUBSTITUTE(実質収支比率等に係る経年分析!G$49,"▲","-"))),ROUND(VALUE(SUBSTITUTE(実質収支比率等に係る経年分析!G$49,"▲","-")),2),NA())</f>
        <v>-3.96</v>
      </c>
      <c r="D21" s="174">
        <f>IF(ISNUMBER(VALUE(SUBSTITUTE(実質収支比率等に係る経年分析!H$49,"▲","-"))),ROUND(VALUE(SUBSTITUTE(実質収支比率等に係る経年分析!H$49,"▲","-")),2),NA())</f>
        <v>-2.74</v>
      </c>
      <c r="E21" s="174">
        <f>IF(ISNUMBER(VALUE(SUBSTITUTE(実質収支比率等に係る経年分析!I$49,"▲","-"))),ROUND(VALUE(SUBSTITUTE(実質収支比率等に係る経年分析!I$49,"▲","-")),2),NA())</f>
        <v>7.0000000000000007E-2</v>
      </c>
      <c r="F21" s="174">
        <f>IF(ISNUMBER(VALUE(SUBSTITUTE(実質収支比率等に係る経年分析!J$49,"▲","-"))),ROUND(VALUE(SUBSTITUTE(実質収支比率等に係る経年分析!J$49,"▲","-")),2),NA())</f>
        <v>-2.77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能代市後期高齢者医療特別会計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能代市浄化槽整備事業特別会計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能代市簡易水道事業特別会計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能代市国民健康保険特別会計（事業勘定）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15">
      <c r="A33" s="175" t="str">
        <f>IF(連結実質赤字比率に係る赤字・黒字の構成分析!C$37="",NA(),連結実質赤字比率に係る赤字・黒字の構成分析!C$37)</f>
        <v>能代市介護保険特別会計（保険事業勘定）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1.92</v>
      </c>
    </row>
    <row r="34" spans="1:16" x14ac:dyDescent="0.15">
      <c r="A34" s="175" t="str">
        <f>IF(連結実質赤字比率に係る赤字・黒字の構成分析!C$36="",NA(),連結実質赤字比率に係る赤字・黒字の構成分析!C$36)</f>
        <v>能代市水道事業会計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4.2300000000000004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6.62</v>
      </c>
    </row>
    <row r="36" spans="1:16" x14ac:dyDescent="0.15">
      <c r="A36" s="175" t="str">
        <f>IF(連結実質赤字比率に係る赤字・黒字の構成分析!C$34="",NA(),連結実質赤字比率に係る赤字・黒字の構成分析!C$34)</f>
        <v>能代市下水道事業会計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4.3499999999999996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2808</v>
      </c>
      <c r="E42" s="176"/>
      <c r="F42" s="176"/>
      <c r="G42" s="176">
        <f>'実質公債費比率（分子）の構造'!L$52</f>
        <v>2961</v>
      </c>
      <c r="H42" s="176"/>
      <c r="I42" s="176"/>
      <c r="J42" s="176">
        <f>'実質公債費比率（分子）の構造'!M$52</f>
        <v>3011</v>
      </c>
      <c r="K42" s="176"/>
      <c r="L42" s="176"/>
      <c r="M42" s="176">
        <f>'実質公債費比率（分子）の構造'!N$52</f>
        <v>3082</v>
      </c>
      <c r="N42" s="176"/>
      <c r="O42" s="176"/>
      <c r="P42" s="176">
        <f>'実質公債費比率（分子）の構造'!O$52</f>
        <v>3051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14</v>
      </c>
      <c r="L44" s="176"/>
      <c r="M44" s="176"/>
      <c r="N44" s="176">
        <f>'実質公債費比率（分子）の構造'!O$50</f>
        <v>4</v>
      </c>
      <c r="O44" s="176"/>
      <c r="P44" s="176"/>
    </row>
    <row r="45" spans="1:16" x14ac:dyDescent="0.15">
      <c r="A45" s="176" t="s">
        <v>68</v>
      </c>
      <c r="B45" s="176">
        <f>'実質公債費比率（分子）の構造'!K$49</f>
        <v>15</v>
      </c>
      <c r="C45" s="176"/>
      <c r="D45" s="176"/>
      <c r="E45" s="176">
        <f>'実質公債費比率（分子）の構造'!L$49</f>
        <v>14</v>
      </c>
      <c r="F45" s="176"/>
      <c r="G45" s="176"/>
      <c r="H45" s="176">
        <f>'実質公債費比率（分子）の構造'!M$49</f>
        <v>2</v>
      </c>
      <c r="I45" s="176"/>
      <c r="J45" s="176"/>
      <c r="K45" s="176">
        <f>'実質公債費比率（分子）の構造'!N$49</f>
        <v>2</v>
      </c>
      <c r="L45" s="176"/>
      <c r="M45" s="176"/>
      <c r="N45" s="176">
        <f>'実質公債費比率（分子）の構造'!O$49</f>
        <v>2</v>
      </c>
      <c r="O45" s="176"/>
      <c r="P45" s="176"/>
    </row>
    <row r="46" spans="1:16" x14ac:dyDescent="0.15">
      <c r="A46" s="176" t="s">
        <v>69</v>
      </c>
      <c r="B46" s="176">
        <f>'実質公債費比率（分子）の構造'!K$48</f>
        <v>593</v>
      </c>
      <c r="C46" s="176"/>
      <c r="D46" s="176"/>
      <c r="E46" s="176">
        <f>'実質公債費比率（分子）の構造'!L$48</f>
        <v>620</v>
      </c>
      <c r="F46" s="176"/>
      <c r="G46" s="176"/>
      <c r="H46" s="176">
        <f>'実質公債費比率（分子）の構造'!M$48</f>
        <v>667</v>
      </c>
      <c r="I46" s="176"/>
      <c r="J46" s="176"/>
      <c r="K46" s="176">
        <f>'実質公債費比率（分子）の構造'!N$48</f>
        <v>682</v>
      </c>
      <c r="L46" s="176"/>
      <c r="M46" s="176"/>
      <c r="N46" s="176">
        <f>'実質公債費比率（分子）の構造'!O$48</f>
        <v>706</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3096</v>
      </c>
      <c r="C49" s="176"/>
      <c r="D49" s="176"/>
      <c r="E49" s="176">
        <f>'実質公債費比率（分子）の構造'!L$45</f>
        <v>3310</v>
      </c>
      <c r="F49" s="176"/>
      <c r="G49" s="176"/>
      <c r="H49" s="176">
        <f>'実質公債費比率（分子）の構造'!M$45</f>
        <v>3360</v>
      </c>
      <c r="I49" s="176"/>
      <c r="J49" s="176"/>
      <c r="K49" s="176">
        <f>'実質公債費比率（分子）の構造'!N$45</f>
        <v>3478</v>
      </c>
      <c r="L49" s="176"/>
      <c r="M49" s="176"/>
      <c r="N49" s="176">
        <f>'実質公債費比率（分子）の構造'!O$45</f>
        <v>3547</v>
      </c>
      <c r="O49" s="176"/>
      <c r="P49" s="176"/>
    </row>
    <row r="50" spans="1:16" x14ac:dyDescent="0.15">
      <c r="A50" s="176" t="s">
        <v>72</v>
      </c>
      <c r="B50" s="176" t="e">
        <f>NA()</f>
        <v>#N/A</v>
      </c>
      <c r="C50" s="176">
        <f>IF(ISNUMBER('実質公債費比率（分子）の構造'!K$53),'実質公債費比率（分子）の構造'!K$53,NA())</f>
        <v>896</v>
      </c>
      <c r="D50" s="176" t="e">
        <f>NA()</f>
        <v>#N/A</v>
      </c>
      <c r="E50" s="176" t="e">
        <f>NA()</f>
        <v>#N/A</v>
      </c>
      <c r="F50" s="176">
        <f>IF(ISNUMBER('実質公債費比率（分子）の構造'!L$53),'実質公債費比率（分子）の構造'!L$53,NA())</f>
        <v>983</v>
      </c>
      <c r="G50" s="176" t="e">
        <f>NA()</f>
        <v>#N/A</v>
      </c>
      <c r="H50" s="176" t="e">
        <f>NA()</f>
        <v>#N/A</v>
      </c>
      <c r="I50" s="176">
        <f>IF(ISNUMBER('実質公債費比率（分子）の構造'!M$53),'実質公債費比率（分子）の構造'!M$53,NA())</f>
        <v>1018</v>
      </c>
      <c r="J50" s="176" t="e">
        <f>NA()</f>
        <v>#N/A</v>
      </c>
      <c r="K50" s="176" t="e">
        <f>NA()</f>
        <v>#N/A</v>
      </c>
      <c r="L50" s="176">
        <f>IF(ISNUMBER('実質公債費比率（分子）の構造'!N$53),'実質公債費比率（分子）の構造'!N$53,NA())</f>
        <v>1094</v>
      </c>
      <c r="M50" s="176" t="e">
        <f>NA()</f>
        <v>#N/A</v>
      </c>
      <c r="N50" s="176" t="e">
        <f>NA()</f>
        <v>#N/A</v>
      </c>
      <c r="O50" s="176">
        <f>IF(ISNUMBER('実質公債費比率（分子）の構造'!O$53),'実質公債費比率（分子）の構造'!O$53,NA())</f>
        <v>1208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30490</v>
      </c>
      <c r="E56" s="175"/>
      <c r="F56" s="175"/>
      <c r="G56" s="175">
        <f>'将来負担比率（分子）の構造'!J$52</f>
        <v>30593</v>
      </c>
      <c r="H56" s="175"/>
      <c r="I56" s="175"/>
      <c r="J56" s="175">
        <f>'将来負担比率（分子）の構造'!K$52</f>
        <v>30147</v>
      </c>
      <c r="K56" s="175"/>
      <c r="L56" s="175"/>
      <c r="M56" s="175">
        <f>'将来負担比率（分子）の構造'!L$52</f>
        <v>29152</v>
      </c>
      <c r="N56" s="175"/>
      <c r="O56" s="175"/>
      <c r="P56" s="175">
        <f>'将来負担比率（分子）の構造'!M$52</f>
        <v>28279</v>
      </c>
    </row>
    <row r="57" spans="1:16" x14ac:dyDescent="0.15">
      <c r="A57" s="175" t="s">
        <v>44</v>
      </c>
      <c r="B57" s="175"/>
      <c r="C57" s="175"/>
      <c r="D57" s="175">
        <f>'将来負担比率（分子）の構造'!I$51</f>
        <v>2298</v>
      </c>
      <c r="E57" s="175"/>
      <c r="F57" s="175"/>
      <c r="G57" s="175">
        <f>'将来負担比率（分子）の構造'!J$51</f>
        <v>1843</v>
      </c>
      <c r="H57" s="175"/>
      <c r="I57" s="175"/>
      <c r="J57" s="175">
        <f>'将来負担比率（分子）の構造'!K$51</f>
        <v>1440</v>
      </c>
      <c r="K57" s="175"/>
      <c r="L57" s="175"/>
      <c r="M57" s="175">
        <f>'将来負担比率（分子）の構造'!L$51</f>
        <v>1073</v>
      </c>
      <c r="N57" s="175"/>
      <c r="O57" s="175"/>
      <c r="P57" s="175">
        <f>'将来負担比率（分子）の構造'!M$51</f>
        <v>1141</v>
      </c>
    </row>
    <row r="58" spans="1:16" x14ac:dyDescent="0.15">
      <c r="A58" s="175" t="s">
        <v>43</v>
      </c>
      <c r="B58" s="175"/>
      <c r="C58" s="175"/>
      <c r="D58" s="175">
        <f>'将来負担比率（分子）の構造'!I$50</f>
        <v>10552</v>
      </c>
      <c r="E58" s="175"/>
      <c r="F58" s="175"/>
      <c r="G58" s="175">
        <f>'将来負担比率（分子）の構造'!J$50</f>
        <v>10179</v>
      </c>
      <c r="H58" s="175"/>
      <c r="I58" s="175"/>
      <c r="J58" s="175">
        <f>'将来負担比率（分子）の構造'!K$50</f>
        <v>9466</v>
      </c>
      <c r="K58" s="175"/>
      <c r="L58" s="175"/>
      <c r="M58" s="175">
        <f>'将来負担比率（分子）の構造'!L$50</f>
        <v>9365</v>
      </c>
      <c r="N58" s="175"/>
      <c r="O58" s="175"/>
      <c r="P58" s="175">
        <f>'将来負担比率（分子）の構造'!M$50</f>
        <v>8605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2897</v>
      </c>
      <c r="C62" s="175"/>
      <c r="D62" s="175"/>
      <c r="E62" s="175">
        <f>'将来負担比率（分子）の構造'!J$45</f>
        <v>2890</v>
      </c>
      <c r="F62" s="175"/>
      <c r="G62" s="175"/>
      <c r="H62" s="175">
        <f>'将来負担比率（分子）の構造'!K$45</f>
        <v>2945</v>
      </c>
      <c r="I62" s="175"/>
      <c r="J62" s="175"/>
      <c r="K62" s="175">
        <f>'将来負担比率（分子）の構造'!L$45</f>
        <v>3072</v>
      </c>
      <c r="L62" s="175"/>
      <c r="M62" s="175"/>
      <c r="N62" s="175">
        <f>'将来負担比率（分子）の構造'!M$45</f>
        <v>3224</v>
      </c>
      <c r="O62" s="175"/>
      <c r="P62" s="175"/>
    </row>
    <row r="63" spans="1:16" x14ac:dyDescent="0.15">
      <c r="A63" s="175" t="s">
        <v>36</v>
      </c>
      <c r="B63" s="175">
        <f>'将来負担比率（分子）の構造'!I$44</f>
        <v>21</v>
      </c>
      <c r="C63" s="175"/>
      <c r="D63" s="175"/>
      <c r="E63" s="175">
        <f>'将来負担比率（分子）の構造'!J$44</f>
        <v>7</v>
      </c>
      <c r="F63" s="175"/>
      <c r="G63" s="175"/>
      <c r="H63" s="175">
        <f>'将来負担比率（分子）の構造'!K$44</f>
        <v>5</v>
      </c>
      <c r="I63" s="175"/>
      <c r="J63" s="175"/>
      <c r="K63" s="175">
        <f>'将来負担比率（分子）の構造'!L$44</f>
        <v>4</v>
      </c>
      <c r="L63" s="175"/>
      <c r="M63" s="175"/>
      <c r="N63" s="175">
        <f>'将来負担比率（分子）の構造'!M$44</f>
        <v>2</v>
      </c>
      <c r="O63" s="175"/>
      <c r="P63" s="175"/>
    </row>
    <row r="64" spans="1:16" x14ac:dyDescent="0.15">
      <c r="A64" s="175" t="s">
        <v>35</v>
      </c>
      <c r="B64" s="175">
        <f>'将来負担比率（分子）の構造'!I$43</f>
        <v>9878</v>
      </c>
      <c r="C64" s="175"/>
      <c r="D64" s="175"/>
      <c r="E64" s="175">
        <f>'将来負担比率（分子）の構造'!J$43</f>
        <v>10119</v>
      </c>
      <c r="F64" s="175"/>
      <c r="G64" s="175"/>
      <c r="H64" s="175">
        <f>'将来負担比率（分子）の構造'!K$43</f>
        <v>10666</v>
      </c>
      <c r="I64" s="175"/>
      <c r="J64" s="175"/>
      <c r="K64" s="175">
        <f>'将来負担比率（分子）の構造'!L$43</f>
        <v>10471</v>
      </c>
      <c r="L64" s="175"/>
      <c r="M64" s="175"/>
      <c r="N64" s="175">
        <f>'将来負担比率（分子）の構造'!M$43</f>
        <v>11412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32987</v>
      </c>
      <c r="C66" s="175"/>
      <c r="D66" s="175"/>
      <c r="E66" s="175">
        <f>'将来負担比率（分子）の構造'!J$41</f>
        <v>32415</v>
      </c>
      <c r="F66" s="175"/>
      <c r="G66" s="175"/>
      <c r="H66" s="175">
        <f>'将来負担比率（分子）の構造'!K$41</f>
        <v>31783</v>
      </c>
      <c r="I66" s="175"/>
      <c r="J66" s="175"/>
      <c r="K66" s="175">
        <f>'将来負担比率（分子）の構造'!L$41</f>
        <v>31024</v>
      </c>
      <c r="L66" s="175"/>
      <c r="M66" s="175"/>
      <c r="N66" s="175">
        <f>'将来負担比率（分子）の構造'!M$41</f>
        <v>29975</v>
      </c>
      <c r="O66" s="175"/>
      <c r="P66" s="175"/>
    </row>
    <row r="67" spans="1:16" x14ac:dyDescent="0.15">
      <c r="A67" s="175" t="s">
        <v>76</v>
      </c>
      <c r="B67" s="175" t="e">
        <f>NA()</f>
        <v>#N/A</v>
      </c>
      <c r="C67" s="175">
        <f>IF(ISNUMBER('将来負担比率（分子）の構造'!I$53), IF('将来負担比率（分子）の構造'!I$53 &lt; 0, 0, '将来負担比率（分子）の構造'!I$53), NA())</f>
        <v>2444</v>
      </c>
      <c r="D67" s="175" t="e">
        <f>NA()</f>
        <v>#N/A</v>
      </c>
      <c r="E67" s="175" t="e">
        <f>NA()</f>
        <v>#N/A</v>
      </c>
      <c r="F67" s="175">
        <f>IF(ISNUMBER('将来負担比率（分子）の構造'!J$53), IF('将来負担比率（分子）の構造'!J$53 &lt; 0, 0, '将来負担比率（分子）の構造'!J$53), NA())</f>
        <v>2815</v>
      </c>
      <c r="G67" s="175" t="e">
        <f>NA()</f>
        <v>#N/A</v>
      </c>
      <c r="H67" s="175" t="e">
        <f>NA()</f>
        <v>#N/A</v>
      </c>
      <c r="I67" s="175">
        <f>IF(ISNUMBER('将来負担比率（分子）の構造'!K$53), IF('将来負担比率（分子）の構造'!K$53 &lt; 0, 0, '将来負担比率（分子）の構造'!K$53), NA())</f>
        <v>4346</v>
      </c>
      <c r="J67" s="175" t="e">
        <f>NA()</f>
        <v>#N/A</v>
      </c>
      <c r="K67" s="175" t="e">
        <f>NA()</f>
        <v>#N/A</v>
      </c>
      <c r="L67" s="175">
        <f>IF(ISNUMBER('将来負担比率（分子）の構造'!L$53), IF('将来負担比率（分子）の構造'!L$53 &lt; 0, 0, '将来負担比率（分子）の構造'!L$53), NA())</f>
        <v>4980</v>
      </c>
      <c r="M67" s="175" t="e">
        <f>NA()</f>
        <v>#N/A</v>
      </c>
      <c r="N67" s="175" t="e">
        <f>NA()</f>
        <v>#N/A</v>
      </c>
      <c r="O67" s="175">
        <f>IF(ISNUMBER('将来負担比率（分子）の構造'!M$53), IF('将来負担比率（分子）の構造'!M$53 &lt; 0, 0, '将来負担比率（分子）の構造'!M$53), NA())</f>
        <v>6589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4742</v>
      </c>
      <c r="C72" s="179">
        <f>基金残高に係る経年分析!G55</f>
        <v>4596</v>
      </c>
      <c r="D72" s="179">
        <f>基金残高に係る経年分析!H55</f>
        <v>4087</v>
      </c>
    </row>
    <row r="73" spans="1:16" x14ac:dyDescent="0.15">
      <c r="A73" s="178" t="s">
        <v>79</v>
      </c>
      <c r="B73" s="179">
        <f>基金残高に係る経年分析!F56</f>
        <v>2109</v>
      </c>
      <c r="C73" s="179">
        <f>基金残高に係る経年分析!G56</f>
        <v>2153</v>
      </c>
      <c r="D73" s="179">
        <f>基金残高に係る経年分析!H56</f>
        <v>1963</v>
      </c>
    </row>
    <row r="74" spans="1:16" x14ac:dyDescent="0.15">
      <c r="A74" s="178" t="s">
        <v>80</v>
      </c>
      <c r="B74" s="179">
        <f>基金残高に係る経年分析!F57</f>
        <v>2707</v>
      </c>
      <c r="C74" s="179">
        <f>基金残高に係る経年分析!G57</f>
        <v>2533</v>
      </c>
      <c r="D74" s="179">
        <f>基金残高に係る経年分析!H57</f>
        <v>2083</v>
      </c>
    </row>
  </sheetData>
  <sheetProtection algorithmName="SHA-512" hashValue="cjBNbmHuY8LzlUyjrDSQG6TijC1/KsnfmDdtZ4802hfJeZo7Y3MwsJayWKsm2nwHLwN4p4NY9n1GKub96Edqbg==" saltValue="l53RYpe7duLaGbQjAqzn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7341443</v>
      </c>
      <c r="S5" s="674"/>
      <c r="T5" s="674"/>
      <c r="U5" s="674"/>
      <c r="V5" s="674"/>
      <c r="W5" s="674"/>
      <c r="X5" s="674"/>
      <c r="Y5" s="702"/>
      <c r="Z5" s="715">
        <v>21.7</v>
      </c>
      <c r="AA5" s="715"/>
      <c r="AB5" s="715"/>
      <c r="AC5" s="715"/>
      <c r="AD5" s="716">
        <v>7341443</v>
      </c>
      <c r="AE5" s="716"/>
      <c r="AF5" s="716"/>
      <c r="AG5" s="716"/>
      <c r="AH5" s="716"/>
      <c r="AI5" s="716"/>
      <c r="AJ5" s="716"/>
      <c r="AK5" s="716"/>
      <c r="AL5" s="703">
        <v>44</v>
      </c>
      <c r="AM5" s="686"/>
      <c r="AN5" s="686"/>
      <c r="AO5" s="704"/>
      <c r="AP5" s="676" t="s">
        <v>231</v>
      </c>
      <c r="AQ5" s="677"/>
      <c r="AR5" s="677"/>
      <c r="AS5" s="677"/>
      <c r="AT5" s="677"/>
      <c r="AU5" s="677"/>
      <c r="AV5" s="677"/>
      <c r="AW5" s="677"/>
      <c r="AX5" s="677"/>
      <c r="AY5" s="677"/>
      <c r="AZ5" s="677"/>
      <c r="BA5" s="677"/>
      <c r="BB5" s="677"/>
      <c r="BC5" s="677"/>
      <c r="BD5" s="677"/>
      <c r="BE5" s="677"/>
      <c r="BF5" s="678"/>
      <c r="BG5" s="627">
        <v>7339794</v>
      </c>
      <c r="BH5" s="628"/>
      <c r="BI5" s="628"/>
      <c r="BJ5" s="628"/>
      <c r="BK5" s="628"/>
      <c r="BL5" s="628"/>
      <c r="BM5" s="628"/>
      <c r="BN5" s="629"/>
      <c r="BO5" s="663">
        <v>100</v>
      </c>
      <c r="BP5" s="663"/>
      <c r="BQ5" s="663"/>
      <c r="BR5" s="663"/>
      <c r="BS5" s="664">
        <v>89868</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335269</v>
      </c>
      <c r="S6" s="628"/>
      <c r="T6" s="628"/>
      <c r="U6" s="628"/>
      <c r="V6" s="628"/>
      <c r="W6" s="628"/>
      <c r="X6" s="628"/>
      <c r="Y6" s="629"/>
      <c r="Z6" s="663">
        <v>1</v>
      </c>
      <c r="AA6" s="663"/>
      <c r="AB6" s="663"/>
      <c r="AC6" s="663"/>
      <c r="AD6" s="664">
        <v>335269</v>
      </c>
      <c r="AE6" s="664"/>
      <c r="AF6" s="664"/>
      <c r="AG6" s="664"/>
      <c r="AH6" s="664"/>
      <c r="AI6" s="664"/>
      <c r="AJ6" s="664"/>
      <c r="AK6" s="664"/>
      <c r="AL6" s="630">
        <v>2</v>
      </c>
      <c r="AM6" s="631"/>
      <c r="AN6" s="631"/>
      <c r="AO6" s="665"/>
      <c r="AP6" s="624" t="s">
        <v>236</v>
      </c>
      <c r="AQ6" s="625"/>
      <c r="AR6" s="625"/>
      <c r="AS6" s="625"/>
      <c r="AT6" s="625"/>
      <c r="AU6" s="625"/>
      <c r="AV6" s="625"/>
      <c r="AW6" s="625"/>
      <c r="AX6" s="625"/>
      <c r="AY6" s="625"/>
      <c r="AZ6" s="625"/>
      <c r="BA6" s="625"/>
      <c r="BB6" s="625"/>
      <c r="BC6" s="625"/>
      <c r="BD6" s="625"/>
      <c r="BE6" s="625"/>
      <c r="BF6" s="626"/>
      <c r="BG6" s="627">
        <v>7339794</v>
      </c>
      <c r="BH6" s="628"/>
      <c r="BI6" s="628"/>
      <c r="BJ6" s="628"/>
      <c r="BK6" s="628"/>
      <c r="BL6" s="628"/>
      <c r="BM6" s="628"/>
      <c r="BN6" s="629"/>
      <c r="BO6" s="663">
        <v>100</v>
      </c>
      <c r="BP6" s="663"/>
      <c r="BQ6" s="663"/>
      <c r="BR6" s="663"/>
      <c r="BS6" s="664">
        <v>89868</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199644</v>
      </c>
      <c r="CS6" s="628"/>
      <c r="CT6" s="628"/>
      <c r="CU6" s="628"/>
      <c r="CV6" s="628"/>
      <c r="CW6" s="628"/>
      <c r="CX6" s="628"/>
      <c r="CY6" s="629"/>
      <c r="CZ6" s="703">
        <v>0.6</v>
      </c>
      <c r="DA6" s="686"/>
      <c r="DB6" s="686"/>
      <c r="DC6" s="705"/>
      <c r="DD6" s="633" t="s">
        <v>238</v>
      </c>
      <c r="DE6" s="628"/>
      <c r="DF6" s="628"/>
      <c r="DG6" s="628"/>
      <c r="DH6" s="628"/>
      <c r="DI6" s="628"/>
      <c r="DJ6" s="628"/>
      <c r="DK6" s="628"/>
      <c r="DL6" s="628"/>
      <c r="DM6" s="628"/>
      <c r="DN6" s="628"/>
      <c r="DO6" s="628"/>
      <c r="DP6" s="629"/>
      <c r="DQ6" s="633">
        <v>199636</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1595</v>
      </c>
      <c r="S7" s="628"/>
      <c r="T7" s="628"/>
      <c r="U7" s="628"/>
      <c r="V7" s="628"/>
      <c r="W7" s="628"/>
      <c r="X7" s="628"/>
      <c r="Y7" s="629"/>
      <c r="Z7" s="663">
        <v>0</v>
      </c>
      <c r="AA7" s="663"/>
      <c r="AB7" s="663"/>
      <c r="AC7" s="663"/>
      <c r="AD7" s="664">
        <v>1595</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2380891</v>
      </c>
      <c r="BH7" s="628"/>
      <c r="BI7" s="628"/>
      <c r="BJ7" s="628"/>
      <c r="BK7" s="628"/>
      <c r="BL7" s="628"/>
      <c r="BM7" s="628"/>
      <c r="BN7" s="629"/>
      <c r="BO7" s="663">
        <v>32.4</v>
      </c>
      <c r="BP7" s="663"/>
      <c r="BQ7" s="663"/>
      <c r="BR7" s="663"/>
      <c r="BS7" s="664">
        <v>89868</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3696225</v>
      </c>
      <c r="CS7" s="628"/>
      <c r="CT7" s="628"/>
      <c r="CU7" s="628"/>
      <c r="CV7" s="628"/>
      <c r="CW7" s="628"/>
      <c r="CX7" s="628"/>
      <c r="CY7" s="629"/>
      <c r="CZ7" s="663">
        <v>11.4</v>
      </c>
      <c r="DA7" s="663"/>
      <c r="DB7" s="663"/>
      <c r="DC7" s="663"/>
      <c r="DD7" s="633">
        <v>6798</v>
      </c>
      <c r="DE7" s="628"/>
      <c r="DF7" s="628"/>
      <c r="DG7" s="628"/>
      <c r="DH7" s="628"/>
      <c r="DI7" s="628"/>
      <c r="DJ7" s="628"/>
      <c r="DK7" s="628"/>
      <c r="DL7" s="628"/>
      <c r="DM7" s="628"/>
      <c r="DN7" s="628"/>
      <c r="DO7" s="628"/>
      <c r="DP7" s="629"/>
      <c r="DQ7" s="633">
        <v>3002359</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12771</v>
      </c>
      <c r="S8" s="628"/>
      <c r="T8" s="628"/>
      <c r="U8" s="628"/>
      <c r="V8" s="628"/>
      <c r="W8" s="628"/>
      <c r="X8" s="628"/>
      <c r="Y8" s="629"/>
      <c r="Z8" s="663">
        <v>0</v>
      </c>
      <c r="AA8" s="663"/>
      <c r="AB8" s="663"/>
      <c r="AC8" s="663"/>
      <c r="AD8" s="664">
        <v>12771</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81500</v>
      </c>
      <c r="BH8" s="628"/>
      <c r="BI8" s="628"/>
      <c r="BJ8" s="628"/>
      <c r="BK8" s="628"/>
      <c r="BL8" s="628"/>
      <c r="BM8" s="628"/>
      <c r="BN8" s="629"/>
      <c r="BO8" s="663">
        <v>1.1000000000000001</v>
      </c>
      <c r="BP8" s="663"/>
      <c r="BQ8" s="663"/>
      <c r="BR8" s="663"/>
      <c r="BS8" s="664" t="s">
        <v>176</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10913861</v>
      </c>
      <c r="CS8" s="628"/>
      <c r="CT8" s="628"/>
      <c r="CU8" s="628"/>
      <c r="CV8" s="628"/>
      <c r="CW8" s="628"/>
      <c r="CX8" s="628"/>
      <c r="CY8" s="629"/>
      <c r="CZ8" s="663">
        <v>33.700000000000003</v>
      </c>
      <c r="DA8" s="663"/>
      <c r="DB8" s="663"/>
      <c r="DC8" s="663"/>
      <c r="DD8" s="633">
        <v>221215</v>
      </c>
      <c r="DE8" s="628"/>
      <c r="DF8" s="628"/>
      <c r="DG8" s="628"/>
      <c r="DH8" s="628"/>
      <c r="DI8" s="628"/>
      <c r="DJ8" s="628"/>
      <c r="DK8" s="628"/>
      <c r="DL8" s="628"/>
      <c r="DM8" s="628"/>
      <c r="DN8" s="628"/>
      <c r="DO8" s="628"/>
      <c r="DP8" s="629"/>
      <c r="DQ8" s="633">
        <v>5142037</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10696</v>
      </c>
      <c r="S9" s="628"/>
      <c r="T9" s="628"/>
      <c r="U9" s="628"/>
      <c r="V9" s="628"/>
      <c r="W9" s="628"/>
      <c r="X9" s="628"/>
      <c r="Y9" s="629"/>
      <c r="Z9" s="663">
        <v>0</v>
      </c>
      <c r="AA9" s="663"/>
      <c r="AB9" s="663"/>
      <c r="AC9" s="663"/>
      <c r="AD9" s="664">
        <v>10696</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1904758</v>
      </c>
      <c r="BH9" s="628"/>
      <c r="BI9" s="628"/>
      <c r="BJ9" s="628"/>
      <c r="BK9" s="628"/>
      <c r="BL9" s="628"/>
      <c r="BM9" s="628"/>
      <c r="BN9" s="629"/>
      <c r="BO9" s="663">
        <v>25.9</v>
      </c>
      <c r="BP9" s="663"/>
      <c r="BQ9" s="663"/>
      <c r="BR9" s="663"/>
      <c r="BS9" s="664" t="s">
        <v>176</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2669394</v>
      </c>
      <c r="CS9" s="628"/>
      <c r="CT9" s="628"/>
      <c r="CU9" s="628"/>
      <c r="CV9" s="628"/>
      <c r="CW9" s="628"/>
      <c r="CX9" s="628"/>
      <c r="CY9" s="629"/>
      <c r="CZ9" s="663">
        <v>8.3000000000000007</v>
      </c>
      <c r="DA9" s="663"/>
      <c r="DB9" s="663"/>
      <c r="DC9" s="663"/>
      <c r="DD9" s="633">
        <v>128890</v>
      </c>
      <c r="DE9" s="628"/>
      <c r="DF9" s="628"/>
      <c r="DG9" s="628"/>
      <c r="DH9" s="628"/>
      <c r="DI9" s="628"/>
      <c r="DJ9" s="628"/>
      <c r="DK9" s="628"/>
      <c r="DL9" s="628"/>
      <c r="DM9" s="628"/>
      <c r="DN9" s="628"/>
      <c r="DO9" s="628"/>
      <c r="DP9" s="629"/>
      <c r="DQ9" s="633">
        <v>1675575</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176</v>
      </c>
      <c r="S10" s="628"/>
      <c r="T10" s="628"/>
      <c r="U10" s="628"/>
      <c r="V10" s="628"/>
      <c r="W10" s="628"/>
      <c r="X10" s="628"/>
      <c r="Y10" s="629"/>
      <c r="Z10" s="663" t="s">
        <v>238</v>
      </c>
      <c r="AA10" s="663"/>
      <c r="AB10" s="663"/>
      <c r="AC10" s="663"/>
      <c r="AD10" s="664" t="s">
        <v>176</v>
      </c>
      <c r="AE10" s="664"/>
      <c r="AF10" s="664"/>
      <c r="AG10" s="664"/>
      <c r="AH10" s="664"/>
      <c r="AI10" s="664"/>
      <c r="AJ10" s="664"/>
      <c r="AK10" s="664"/>
      <c r="AL10" s="630" t="s">
        <v>176</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189479</v>
      </c>
      <c r="BH10" s="628"/>
      <c r="BI10" s="628"/>
      <c r="BJ10" s="628"/>
      <c r="BK10" s="628"/>
      <c r="BL10" s="628"/>
      <c r="BM10" s="628"/>
      <c r="BN10" s="629"/>
      <c r="BO10" s="663">
        <v>2.6</v>
      </c>
      <c r="BP10" s="663"/>
      <c r="BQ10" s="663"/>
      <c r="BR10" s="663"/>
      <c r="BS10" s="664">
        <v>31425</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34073</v>
      </c>
      <c r="CS10" s="628"/>
      <c r="CT10" s="628"/>
      <c r="CU10" s="628"/>
      <c r="CV10" s="628"/>
      <c r="CW10" s="628"/>
      <c r="CX10" s="628"/>
      <c r="CY10" s="629"/>
      <c r="CZ10" s="663">
        <v>0.1</v>
      </c>
      <c r="DA10" s="663"/>
      <c r="DB10" s="663"/>
      <c r="DC10" s="663"/>
      <c r="DD10" s="633">
        <v>4224</v>
      </c>
      <c r="DE10" s="628"/>
      <c r="DF10" s="628"/>
      <c r="DG10" s="628"/>
      <c r="DH10" s="628"/>
      <c r="DI10" s="628"/>
      <c r="DJ10" s="628"/>
      <c r="DK10" s="628"/>
      <c r="DL10" s="628"/>
      <c r="DM10" s="628"/>
      <c r="DN10" s="628"/>
      <c r="DO10" s="628"/>
      <c r="DP10" s="629"/>
      <c r="DQ10" s="633">
        <v>28126</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1327866</v>
      </c>
      <c r="S11" s="628"/>
      <c r="T11" s="628"/>
      <c r="U11" s="628"/>
      <c r="V11" s="628"/>
      <c r="W11" s="628"/>
      <c r="X11" s="628"/>
      <c r="Y11" s="629"/>
      <c r="Z11" s="630">
        <v>3.9</v>
      </c>
      <c r="AA11" s="631"/>
      <c r="AB11" s="631"/>
      <c r="AC11" s="632"/>
      <c r="AD11" s="633">
        <v>1327866</v>
      </c>
      <c r="AE11" s="628"/>
      <c r="AF11" s="628"/>
      <c r="AG11" s="628"/>
      <c r="AH11" s="628"/>
      <c r="AI11" s="628"/>
      <c r="AJ11" s="628"/>
      <c r="AK11" s="629"/>
      <c r="AL11" s="630">
        <v>8</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205154</v>
      </c>
      <c r="BH11" s="628"/>
      <c r="BI11" s="628"/>
      <c r="BJ11" s="628"/>
      <c r="BK11" s="628"/>
      <c r="BL11" s="628"/>
      <c r="BM11" s="628"/>
      <c r="BN11" s="629"/>
      <c r="BO11" s="663">
        <v>2.8</v>
      </c>
      <c r="BP11" s="663"/>
      <c r="BQ11" s="663"/>
      <c r="BR11" s="663"/>
      <c r="BS11" s="664">
        <v>58443</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1449939</v>
      </c>
      <c r="CS11" s="628"/>
      <c r="CT11" s="628"/>
      <c r="CU11" s="628"/>
      <c r="CV11" s="628"/>
      <c r="CW11" s="628"/>
      <c r="CX11" s="628"/>
      <c r="CY11" s="629"/>
      <c r="CZ11" s="663">
        <v>4.5</v>
      </c>
      <c r="DA11" s="663"/>
      <c r="DB11" s="663"/>
      <c r="DC11" s="663"/>
      <c r="DD11" s="633">
        <v>598670</v>
      </c>
      <c r="DE11" s="628"/>
      <c r="DF11" s="628"/>
      <c r="DG11" s="628"/>
      <c r="DH11" s="628"/>
      <c r="DI11" s="628"/>
      <c r="DJ11" s="628"/>
      <c r="DK11" s="628"/>
      <c r="DL11" s="628"/>
      <c r="DM11" s="628"/>
      <c r="DN11" s="628"/>
      <c r="DO11" s="628"/>
      <c r="DP11" s="629"/>
      <c r="DQ11" s="633">
        <v>480308</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t="s">
        <v>176</v>
      </c>
      <c r="S12" s="628"/>
      <c r="T12" s="628"/>
      <c r="U12" s="628"/>
      <c r="V12" s="628"/>
      <c r="W12" s="628"/>
      <c r="X12" s="628"/>
      <c r="Y12" s="629"/>
      <c r="Z12" s="663" t="s">
        <v>176</v>
      </c>
      <c r="AA12" s="663"/>
      <c r="AB12" s="663"/>
      <c r="AC12" s="663"/>
      <c r="AD12" s="664" t="s">
        <v>176</v>
      </c>
      <c r="AE12" s="664"/>
      <c r="AF12" s="664"/>
      <c r="AG12" s="664"/>
      <c r="AH12" s="664"/>
      <c r="AI12" s="664"/>
      <c r="AJ12" s="664"/>
      <c r="AK12" s="664"/>
      <c r="AL12" s="630" t="s">
        <v>238</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4282842</v>
      </c>
      <c r="BH12" s="628"/>
      <c r="BI12" s="628"/>
      <c r="BJ12" s="628"/>
      <c r="BK12" s="628"/>
      <c r="BL12" s="628"/>
      <c r="BM12" s="628"/>
      <c r="BN12" s="629"/>
      <c r="BO12" s="663">
        <v>58.3</v>
      </c>
      <c r="BP12" s="663"/>
      <c r="BQ12" s="663"/>
      <c r="BR12" s="663"/>
      <c r="BS12" s="664" t="s">
        <v>176</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2137306</v>
      </c>
      <c r="CS12" s="628"/>
      <c r="CT12" s="628"/>
      <c r="CU12" s="628"/>
      <c r="CV12" s="628"/>
      <c r="CW12" s="628"/>
      <c r="CX12" s="628"/>
      <c r="CY12" s="629"/>
      <c r="CZ12" s="663">
        <v>6.6</v>
      </c>
      <c r="DA12" s="663"/>
      <c r="DB12" s="663"/>
      <c r="DC12" s="663"/>
      <c r="DD12" s="633">
        <v>327400</v>
      </c>
      <c r="DE12" s="628"/>
      <c r="DF12" s="628"/>
      <c r="DG12" s="628"/>
      <c r="DH12" s="628"/>
      <c r="DI12" s="628"/>
      <c r="DJ12" s="628"/>
      <c r="DK12" s="628"/>
      <c r="DL12" s="628"/>
      <c r="DM12" s="628"/>
      <c r="DN12" s="628"/>
      <c r="DO12" s="628"/>
      <c r="DP12" s="629"/>
      <c r="DQ12" s="633">
        <v>1519621</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176</v>
      </c>
      <c r="S13" s="628"/>
      <c r="T13" s="628"/>
      <c r="U13" s="628"/>
      <c r="V13" s="628"/>
      <c r="W13" s="628"/>
      <c r="X13" s="628"/>
      <c r="Y13" s="629"/>
      <c r="Z13" s="663" t="s">
        <v>176</v>
      </c>
      <c r="AA13" s="663"/>
      <c r="AB13" s="663"/>
      <c r="AC13" s="663"/>
      <c r="AD13" s="664" t="s">
        <v>176</v>
      </c>
      <c r="AE13" s="664"/>
      <c r="AF13" s="664"/>
      <c r="AG13" s="664"/>
      <c r="AH13" s="664"/>
      <c r="AI13" s="664"/>
      <c r="AJ13" s="664"/>
      <c r="AK13" s="664"/>
      <c r="AL13" s="630" t="s">
        <v>238</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4271499</v>
      </c>
      <c r="BH13" s="628"/>
      <c r="BI13" s="628"/>
      <c r="BJ13" s="628"/>
      <c r="BK13" s="628"/>
      <c r="BL13" s="628"/>
      <c r="BM13" s="628"/>
      <c r="BN13" s="629"/>
      <c r="BO13" s="663">
        <v>58.2</v>
      </c>
      <c r="BP13" s="663"/>
      <c r="BQ13" s="663"/>
      <c r="BR13" s="663"/>
      <c r="BS13" s="664" t="s">
        <v>238</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3254683</v>
      </c>
      <c r="CS13" s="628"/>
      <c r="CT13" s="628"/>
      <c r="CU13" s="628"/>
      <c r="CV13" s="628"/>
      <c r="CW13" s="628"/>
      <c r="CX13" s="628"/>
      <c r="CY13" s="629"/>
      <c r="CZ13" s="663">
        <v>10.1</v>
      </c>
      <c r="DA13" s="663"/>
      <c r="DB13" s="663"/>
      <c r="DC13" s="663"/>
      <c r="DD13" s="633">
        <v>1405108</v>
      </c>
      <c r="DE13" s="628"/>
      <c r="DF13" s="628"/>
      <c r="DG13" s="628"/>
      <c r="DH13" s="628"/>
      <c r="DI13" s="628"/>
      <c r="DJ13" s="628"/>
      <c r="DK13" s="628"/>
      <c r="DL13" s="628"/>
      <c r="DM13" s="628"/>
      <c r="DN13" s="628"/>
      <c r="DO13" s="628"/>
      <c r="DP13" s="629"/>
      <c r="DQ13" s="633">
        <v>2027719</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v>180</v>
      </c>
      <c r="S14" s="628"/>
      <c r="T14" s="628"/>
      <c r="U14" s="628"/>
      <c r="V14" s="628"/>
      <c r="W14" s="628"/>
      <c r="X14" s="628"/>
      <c r="Y14" s="629"/>
      <c r="Z14" s="663">
        <v>0</v>
      </c>
      <c r="AA14" s="663"/>
      <c r="AB14" s="663"/>
      <c r="AC14" s="663"/>
      <c r="AD14" s="664">
        <v>180</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200271</v>
      </c>
      <c r="BH14" s="628"/>
      <c r="BI14" s="628"/>
      <c r="BJ14" s="628"/>
      <c r="BK14" s="628"/>
      <c r="BL14" s="628"/>
      <c r="BM14" s="628"/>
      <c r="BN14" s="629"/>
      <c r="BO14" s="663">
        <v>2.7</v>
      </c>
      <c r="BP14" s="663"/>
      <c r="BQ14" s="663"/>
      <c r="BR14" s="663"/>
      <c r="BS14" s="664" t="s">
        <v>176</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1158742</v>
      </c>
      <c r="CS14" s="628"/>
      <c r="CT14" s="628"/>
      <c r="CU14" s="628"/>
      <c r="CV14" s="628"/>
      <c r="CW14" s="628"/>
      <c r="CX14" s="628"/>
      <c r="CY14" s="629"/>
      <c r="CZ14" s="663">
        <v>3.6</v>
      </c>
      <c r="DA14" s="663"/>
      <c r="DB14" s="663"/>
      <c r="DC14" s="663"/>
      <c r="DD14" s="633" t="s">
        <v>176</v>
      </c>
      <c r="DE14" s="628"/>
      <c r="DF14" s="628"/>
      <c r="DG14" s="628"/>
      <c r="DH14" s="628"/>
      <c r="DI14" s="628"/>
      <c r="DJ14" s="628"/>
      <c r="DK14" s="628"/>
      <c r="DL14" s="628"/>
      <c r="DM14" s="628"/>
      <c r="DN14" s="628"/>
      <c r="DO14" s="628"/>
      <c r="DP14" s="629"/>
      <c r="DQ14" s="633">
        <v>1122313</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176</v>
      </c>
      <c r="S15" s="628"/>
      <c r="T15" s="628"/>
      <c r="U15" s="628"/>
      <c r="V15" s="628"/>
      <c r="W15" s="628"/>
      <c r="X15" s="628"/>
      <c r="Y15" s="629"/>
      <c r="Z15" s="663" t="s">
        <v>176</v>
      </c>
      <c r="AA15" s="663"/>
      <c r="AB15" s="663"/>
      <c r="AC15" s="663"/>
      <c r="AD15" s="664" t="s">
        <v>176</v>
      </c>
      <c r="AE15" s="664"/>
      <c r="AF15" s="664"/>
      <c r="AG15" s="664"/>
      <c r="AH15" s="664"/>
      <c r="AI15" s="664"/>
      <c r="AJ15" s="664"/>
      <c r="AK15" s="664"/>
      <c r="AL15" s="630" t="s">
        <v>238</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475790</v>
      </c>
      <c r="BH15" s="628"/>
      <c r="BI15" s="628"/>
      <c r="BJ15" s="628"/>
      <c r="BK15" s="628"/>
      <c r="BL15" s="628"/>
      <c r="BM15" s="628"/>
      <c r="BN15" s="629"/>
      <c r="BO15" s="663">
        <v>6.5</v>
      </c>
      <c r="BP15" s="663"/>
      <c r="BQ15" s="663"/>
      <c r="BR15" s="663"/>
      <c r="BS15" s="664" t="s">
        <v>238</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3242175</v>
      </c>
      <c r="CS15" s="628"/>
      <c r="CT15" s="628"/>
      <c r="CU15" s="628"/>
      <c r="CV15" s="628"/>
      <c r="CW15" s="628"/>
      <c r="CX15" s="628"/>
      <c r="CY15" s="629"/>
      <c r="CZ15" s="663">
        <v>10</v>
      </c>
      <c r="DA15" s="663"/>
      <c r="DB15" s="663"/>
      <c r="DC15" s="663"/>
      <c r="DD15" s="633">
        <v>1009214</v>
      </c>
      <c r="DE15" s="628"/>
      <c r="DF15" s="628"/>
      <c r="DG15" s="628"/>
      <c r="DH15" s="628"/>
      <c r="DI15" s="628"/>
      <c r="DJ15" s="628"/>
      <c r="DK15" s="628"/>
      <c r="DL15" s="628"/>
      <c r="DM15" s="628"/>
      <c r="DN15" s="628"/>
      <c r="DO15" s="628"/>
      <c r="DP15" s="629"/>
      <c r="DQ15" s="633">
        <v>1922240</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15586</v>
      </c>
      <c r="S16" s="628"/>
      <c r="T16" s="628"/>
      <c r="U16" s="628"/>
      <c r="V16" s="628"/>
      <c r="W16" s="628"/>
      <c r="X16" s="628"/>
      <c r="Y16" s="629"/>
      <c r="Z16" s="663">
        <v>0</v>
      </c>
      <c r="AA16" s="663"/>
      <c r="AB16" s="663"/>
      <c r="AC16" s="663"/>
      <c r="AD16" s="664">
        <v>15586</v>
      </c>
      <c r="AE16" s="664"/>
      <c r="AF16" s="664"/>
      <c r="AG16" s="664"/>
      <c r="AH16" s="664"/>
      <c r="AI16" s="664"/>
      <c r="AJ16" s="664"/>
      <c r="AK16" s="664"/>
      <c r="AL16" s="630">
        <v>0.1</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176</v>
      </c>
      <c r="BH16" s="628"/>
      <c r="BI16" s="628"/>
      <c r="BJ16" s="628"/>
      <c r="BK16" s="628"/>
      <c r="BL16" s="628"/>
      <c r="BM16" s="628"/>
      <c r="BN16" s="629"/>
      <c r="BO16" s="663" t="s">
        <v>176</v>
      </c>
      <c r="BP16" s="663"/>
      <c r="BQ16" s="663"/>
      <c r="BR16" s="663"/>
      <c r="BS16" s="664" t="s">
        <v>176</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40856</v>
      </c>
      <c r="CS16" s="628"/>
      <c r="CT16" s="628"/>
      <c r="CU16" s="628"/>
      <c r="CV16" s="628"/>
      <c r="CW16" s="628"/>
      <c r="CX16" s="628"/>
      <c r="CY16" s="629"/>
      <c r="CZ16" s="663">
        <v>0.1</v>
      </c>
      <c r="DA16" s="663"/>
      <c r="DB16" s="663"/>
      <c r="DC16" s="663"/>
      <c r="DD16" s="633" t="s">
        <v>238</v>
      </c>
      <c r="DE16" s="628"/>
      <c r="DF16" s="628"/>
      <c r="DG16" s="628"/>
      <c r="DH16" s="628"/>
      <c r="DI16" s="628"/>
      <c r="DJ16" s="628"/>
      <c r="DK16" s="628"/>
      <c r="DL16" s="628"/>
      <c r="DM16" s="628"/>
      <c r="DN16" s="628"/>
      <c r="DO16" s="628"/>
      <c r="DP16" s="629"/>
      <c r="DQ16" s="633">
        <v>36883</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93610</v>
      </c>
      <c r="S17" s="628"/>
      <c r="T17" s="628"/>
      <c r="U17" s="628"/>
      <c r="V17" s="628"/>
      <c r="W17" s="628"/>
      <c r="X17" s="628"/>
      <c r="Y17" s="629"/>
      <c r="Z17" s="663">
        <v>0.3</v>
      </c>
      <c r="AA17" s="663"/>
      <c r="AB17" s="663"/>
      <c r="AC17" s="663"/>
      <c r="AD17" s="664">
        <v>93610</v>
      </c>
      <c r="AE17" s="664"/>
      <c r="AF17" s="664"/>
      <c r="AG17" s="664"/>
      <c r="AH17" s="664"/>
      <c r="AI17" s="664"/>
      <c r="AJ17" s="664"/>
      <c r="AK17" s="664"/>
      <c r="AL17" s="630">
        <v>0.6</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176</v>
      </c>
      <c r="BH17" s="628"/>
      <c r="BI17" s="628"/>
      <c r="BJ17" s="628"/>
      <c r="BK17" s="628"/>
      <c r="BL17" s="628"/>
      <c r="BM17" s="628"/>
      <c r="BN17" s="629"/>
      <c r="BO17" s="663" t="s">
        <v>176</v>
      </c>
      <c r="BP17" s="663"/>
      <c r="BQ17" s="663"/>
      <c r="BR17" s="663"/>
      <c r="BS17" s="664" t="s">
        <v>176</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3547416</v>
      </c>
      <c r="CS17" s="628"/>
      <c r="CT17" s="628"/>
      <c r="CU17" s="628"/>
      <c r="CV17" s="628"/>
      <c r="CW17" s="628"/>
      <c r="CX17" s="628"/>
      <c r="CY17" s="629"/>
      <c r="CZ17" s="663">
        <v>11</v>
      </c>
      <c r="DA17" s="663"/>
      <c r="DB17" s="663"/>
      <c r="DC17" s="663"/>
      <c r="DD17" s="633" t="s">
        <v>176</v>
      </c>
      <c r="DE17" s="628"/>
      <c r="DF17" s="628"/>
      <c r="DG17" s="628"/>
      <c r="DH17" s="628"/>
      <c r="DI17" s="628"/>
      <c r="DJ17" s="628"/>
      <c r="DK17" s="628"/>
      <c r="DL17" s="628"/>
      <c r="DM17" s="628"/>
      <c r="DN17" s="628"/>
      <c r="DO17" s="628"/>
      <c r="DP17" s="629"/>
      <c r="DQ17" s="633">
        <v>3456073</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30491</v>
      </c>
      <c r="S18" s="628"/>
      <c r="T18" s="628"/>
      <c r="U18" s="628"/>
      <c r="V18" s="628"/>
      <c r="W18" s="628"/>
      <c r="X18" s="628"/>
      <c r="Y18" s="629"/>
      <c r="Z18" s="663">
        <v>0.1</v>
      </c>
      <c r="AA18" s="663"/>
      <c r="AB18" s="663"/>
      <c r="AC18" s="663"/>
      <c r="AD18" s="664">
        <v>30491</v>
      </c>
      <c r="AE18" s="664"/>
      <c r="AF18" s="664"/>
      <c r="AG18" s="664"/>
      <c r="AH18" s="664"/>
      <c r="AI18" s="664"/>
      <c r="AJ18" s="664"/>
      <c r="AK18" s="664"/>
      <c r="AL18" s="630">
        <v>0.2</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176</v>
      </c>
      <c r="BH18" s="628"/>
      <c r="BI18" s="628"/>
      <c r="BJ18" s="628"/>
      <c r="BK18" s="628"/>
      <c r="BL18" s="628"/>
      <c r="BM18" s="628"/>
      <c r="BN18" s="629"/>
      <c r="BO18" s="663" t="s">
        <v>176</v>
      </c>
      <c r="BP18" s="663"/>
      <c r="BQ18" s="663"/>
      <c r="BR18" s="663"/>
      <c r="BS18" s="664" t="s">
        <v>238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176</v>
      </c>
      <c r="CS18" s="628"/>
      <c r="CT18" s="628"/>
      <c r="CU18" s="628"/>
      <c r="CV18" s="628"/>
      <c r="CW18" s="628"/>
      <c r="CX18" s="628"/>
      <c r="CY18" s="629"/>
      <c r="CZ18" s="663" t="s">
        <v>176</v>
      </c>
      <c r="DA18" s="663"/>
      <c r="DB18" s="663"/>
      <c r="DC18" s="663"/>
      <c r="DD18" s="633" t="s">
        <v>176</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29189</v>
      </c>
      <c r="S19" s="628"/>
      <c r="T19" s="628"/>
      <c r="U19" s="628"/>
      <c r="V19" s="628"/>
      <c r="W19" s="628"/>
      <c r="X19" s="628"/>
      <c r="Y19" s="629"/>
      <c r="Z19" s="663">
        <v>0.1</v>
      </c>
      <c r="AA19" s="663"/>
      <c r="AB19" s="663"/>
      <c r="AC19" s="663"/>
      <c r="AD19" s="664">
        <v>29189</v>
      </c>
      <c r="AE19" s="664"/>
      <c r="AF19" s="664"/>
      <c r="AG19" s="664"/>
      <c r="AH19" s="664"/>
      <c r="AI19" s="664"/>
      <c r="AJ19" s="664"/>
      <c r="AK19" s="664"/>
      <c r="AL19" s="630">
        <v>0.2</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1649</v>
      </c>
      <c r="BH19" s="628"/>
      <c r="BI19" s="628"/>
      <c r="BJ19" s="628"/>
      <c r="BK19" s="628"/>
      <c r="BL19" s="628"/>
      <c r="BM19" s="628"/>
      <c r="BN19" s="629"/>
      <c r="BO19" s="663">
        <v>0</v>
      </c>
      <c r="BP19" s="663"/>
      <c r="BQ19" s="663"/>
      <c r="BR19" s="663"/>
      <c r="BS19" s="664" t="s">
        <v>238</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176</v>
      </c>
      <c r="DA19" s="663"/>
      <c r="DB19" s="663"/>
      <c r="DC19" s="663"/>
      <c r="DD19" s="633" t="s">
        <v>176</v>
      </c>
      <c r="DE19" s="628"/>
      <c r="DF19" s="628"/>
      <c r="DG19" s="628"/>
      <c r="DH19" s="628"/>
      <c r="DI19" s="628"/>
      <c r="DJ19" s="628"/>
      <c r="DK19" s="628"/>
      <c r="DL19" s="628"/>
      <c r="DM19" s="628"/>
      <c r="DN19" s="628"/>
      <c r="DO19" s="628"/>
      <c r="DP19" s="629"/>
      <c r="DQ19" s="633" t="s">
        <v>176</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1302</v>
      </c>
      <c r="S20" s="628"/>
      <c r="T20" s="628"/>
      <c r="U20" s="628"/>
      <c r="V20" s="628"/>
      <c r="W20" s="628"/>
      <c r="X20" s="628"/>
      <c r="Y20" s="629"/>
      <c r="Z20" s="663">
        <v>0</v>
      </c>
      <c r="AA20" s="663"/>
      <c r="AB20" s="663"/>
      <c r="AC20" s="663"/>
      <c r="AD20" s="664">
        <v>1302</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1649</v>
      </c>
      <c r="BH20" s="628"/>
      <c r="BI20" s="628"/>
      <c r="BJ20" s="628"/>
      <c r="BK20" s="628"/>
      <c r="BL20" s="628"/>
      <c r="BM20" s="628"/>
      <c r="BN20" s="629"/>
      <c r="BO20" s="663">
        <v>0</v>
      </c>
      <c r="BP20" s="663"/>
      <c r="BQ20" s="663"/>
      <c r="BR20" s="663"/>
      <c r="BS20" s="664" t="s">
        <v>238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32344314</v>
      </c>
      <c r="CS20" s="628"/>
      <c r="CT20" s="628"/>
      <c r="CU20" s="628"/>
      <c r="CV20" s="628"/>
      <c r="CW20" s="628"/>
      <c r="CX20" s="628"/>
      <c r="CY20" s="629"/>
      <c r="CZ20" s="663">
        <v>100</v>
      </c>
      <c r="DA20" s="663"/>
      <c r="DB20" s="663"/>
      <c r="DC20" s="663"/>
      <c r="DD20" s="633">
        <v>3701519</v>
      </c>
      <c r="DE20" s="628"/>
      <c r="DF20" s="628"/>
      <c r="DG20" s="628"/>
      <c r="DH20" s="628"/>
      <c r="DI20" s="628"/>
      <c r="DJ20" s="628"/>
      <c r="DK20" s="628"/>
      <c r="DL20" s="628"/>
      <c r="DM20" s="628"/>
      <c r="DN20" s="628"/>
      <c r="DO20" s="628"/>
      <c r="DP20" s="629"/>
      <c r="DQ20" s="633">
        <v>20612890</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9096421</v>
      </c>
      <c r="S21" s="628"/>
      <c r="T21" s="628"/>
      <c r="U21" s="628"/>
      <c r="V21" s="628"/>
      <c r="W21" s="628"/>
      <c r="X21" s="628"/>
      <c r="Y21" s="629"/>
      <c r="Z21" s="663">
        <v>26.9</v>
      </c>
      <c r="AA21" s="663"/>
      <c r="AB21" s="663"/>
      <c r="AC21" s="663"/>
      <c r="AD21" s="664">
        <v>7462907</v>
      </c>
      <c r="AE21" s="664"/>
      <c r="AF21" s="664"/>
      <c r="AG21" s="664"/>
      <c r="AH21" s="664"/>
      <c r="AI21" s="664"/>
      <c r="AJ21" s="664"/>
      <c r="AK21" s="664"/>
      <c r="AL21" s="630">
        <v>44.8</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1649</v>
      </c>
      <c r="BH21" s="628"/>
      <c r="BI21" s="628"/>
      <c r="BJ21" s="628"/>
      <c r="BK21" s="628"/>
      <c r="BL21" s="628"/>
      <c r="BM21" s="628"/>
      <c r="BN21" s="629"/>
      <c r="BO21" s="663">
        <v>0</v>
      </c>
      <c r="BP21" s="663"/>
      <c r="BQ21" s="663"/>
      <c r="BR21" s="663"/>
      <c r="BS21" s="664" t="s">
        <v>238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7462907</v>
      </c>
      <c r="S22" s="628"/>
      <c r="T22" s="628"/>
      <c r="U22" s="628"/>
      <c r="V22" s="628"/>
      <c r="W22" s="628"/>
      <c r="X22" s="628"/>
      <c r="Y22" s="629"/>
      <c r="Z22" s="663">
        <v>22.1</v>
      </c>
      <c r="AA22" s="663"/>
      <c r="AB22" s="663"/>
      <c r="AC22" s="663"/>
      <c r="AD22" s="664">
        <v>7462907</v>
      </c>
      <c r="AE22" s="664"/>
      <c r="AF22" s="664"/>
      <c r="AG22" s="664"/>
      <c r="AH22" s="664"/>
      <c r="AI22" s="664"/>
      <c r="AJ22" s="664"/>
      <c r="AK22" s="664"/>
      <c r="AL22" s="630">
        <v>44.8</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238</v>
      </c>
      <c r="BH22" s="628"/>
      <c r="BI22" s="628"/>
      <c r="BJ22" s="628"/>
      <c r="BK22" s="628"/>
      <c r="BL22" s="628"/>
      <c r="BM22" s="628"/>
      <c r="BN22" s="629"/>
      <c r="BO22" s="663" t="s">
        <v>176</v>
      </c>
      <c r="BP22" s="663"/>
      <c r="BQ22" s="663"/>
      <c r="BR22" s="663"/>
      <c r="BS22" s="664" t="s">
        <v>238</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1633475</v>
      </c>
      <c r="S23" s="628"/>
      <c r="T23" s="628"/>
      <c r="U23" s="628"/>
      <c r="V23" s="628"/>
      <c r="W23" s="628"/>
      <c r="X23" s="628"/>
      <c r="Y23" s="629"/>
      <c r="Z23" s="663">
        <v>4.8</v>
      </c>
      <c r="AA23" s="663"/>
      <c r="AB23" s="663"/>
      <c r="AC23" s="663"/>
      <c r="AD23" s="664" t="s">
        <v>238</v>
      </c>
      <c r="AE23" s="664"/>
      <c r="AF23" s="664"/>
      <c r="AG23" s="664"/>
      <c r="AH23" s="664"/>
      <c r="AI23" s="664"/>
      <c r="AJ23" s="664"/>
      <c r="AK23" s="664"/>
      <c r="AL23" s="630" t="s">
        <v>176</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176</v>
      </c>
      <c r="BH23" s="628"/>
      <c r="BI23" s="628"/>
      <c r="BJ23" s="628"/>
      <c r="BK23" s="628"/>
      <c r="BL23" s="628"/>
      <c r="BM23" s="628"/>
      <c r="BN23" s="629"/>
      <c r="BO23" s="663" t="s">
        <v>176</v>
      </c>
      <c r="BP23" s="663"/>
      <c r="BQ23" s="663"/>
      <c r="BR23" s="663"/>
      <c r="BS23" s="664" t="s">
        <v>176</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v>39</v>
      </c>
      <c r="S24" s="628"/>
      <c r="T24" s="628"/>
      <c r="U24" s="628"/>
      <c r="V24" s="628"/>
      <c r="W24" s="628"/>
      <c r="X24" s="628"/>
      <c r="Y24" s="629"/>
      <c r="Z24" s="663">
        <v>0</v>
      </c>
      <c r="AA24" s="663"/>
      <c r="AB24" s="663"/>
      <c r="AC24" s="663"/>
      <c r="AD24" s="664" t="s">
        <v>238</v>
      </c>
      <c r="AE24" s="664"/>
      <c r="AF24" s="664"/>
      <c r="AG24" s="664"/>
      <c r="AH24" s="664"/>
      <c r="AI24" s="664"/>
      <c r="AJ24" s="664"/>
      <c r="AK24" s="664"/>
      <c r="AL24" s="630" t="s">
        <v>176</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176</v>
      </c>
      <c r="BH24" s="628"/>
      <c r="BI24" s="628"/>
      <c r="BJ24" s="628"/>
      <c r="BK24" s="628"/>
      <c r="BL24" s="628"/>
      <c r="BM24" s="628"/>
      <c r="BN24" s="629"/>
      <c r="BO24" s="663" t="s">
        <v>176</v>
      </c>
      <c r="BP24" s="663"/>
      <c r="BQ24" s="663"/>
      <c r="BR24" s="663"/>
      <c r="BS24" s="664" t="s">
        <v>176</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13647098</v>
      </c>
      <c r="CS24" s="674"/>
      <c r="CT24" s="674"/>
      <c r="CU24" s="674"/>
      <c r="CV24" s="674"/>
      <c r="CW24" s="674"/>
      <c r="CX24" s="674"/>
      <c r="CY24" s="702"/>
      <c r="CZ24" s="703">
        <v>42.2</v>
      </c>
      <c r="DA24" s="686"/>
      <c r="DB24" s="686"/>
      <c r="DC24" s="705"/>
      <c r="DD24" s="701">
        <v>8673065</v>
      </c>
      <c r="DE24" s="674"/>
      <c r="DF24" s="674"/>
      <c r="DG24" s="674"/>
      <c r="DH24" s="674"/>
      <c r="DI24" s="674"/>
      <c r="DJ24" s="674"/>
      <c r="DK24" s="702"/>
      <c r="DL24" s="701">
        <v>8260463</v>
      </c>
      <c r="DM24" s="674"/>
      <c r="DN24" s="674"/>
      <c r="DO24" s="674"/>
      <c r="DP24" s="674"/>
      <c r="DQ24" s="674"/>
      <c r="DR24" s="674"/>
      <c r="DS24" s="674"/>
      <c r="DT24" s="674"/>
      <c r="DU24" s="674"/>
      <c r="DV24" s="702"/>
      <c r="DW24" s="703">
        <v>48.9</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18265928</v>
      </c>
      <c r="S25" s="628"/>
      <c r="T25" s="628"/>
      <c r="U25" s="628"/>
      <c r="V25" s="628"/>
      <c r="W25" s="628"/>
      <c r="X25" s="628"/>
      <c r="Y25" s="629"/>
      <c r="Z25" s="663">
        <v>54</v>
      </c>
      <c r="AA25" s="663"/>
      <c r="AB25" s="663"/>
      <c r="AC25" s="663"/>
      <c r="AD25" s="664">
        <v>16632414</v>
      </c>
      <c r="AE25" s="664"/>
      <c r="AF25" s="664"/>
      <c r="AG25" s="664"/>
      <c r="AH25" s="664"/>
      <c r="AI25" s="664"/>
      <c r="AJ25" s="664"/>
      <c r="AK25" s="664"/>
      <c r="AL25" s="630">
        <v>99.8</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176</v>
      </c>
      <c r="BH25" s="628"/>
      <c r="BI25" s="628"/>
      <c r="BJ25" s="628"/>
      <c r="BK25" s="628"/>
      <c r="BL25" s="628"/>
      <c r="BM25" s="628"/>
      <c r="BN25" s="629"/>
      <c r="BO25" s="663" t="s">
        <v>238</v>
      </c>
      <c r="BP25" s="663"/>
      <c r="BQ25" s="663"/>
      <c r="BR25" s="663"/>
      <c r="BS25" s="664" t="s">
        <v>176</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3898933</v>
      </c>
      <c r="CS25" s="636"/>
      <c r="CT25" s="636"/>
      <c r="CU25" s="636"/>
      <c r="CV25" s="636"/>
      <c r="CW25" s="636"/>
      <c r="CX25" s="636"/>
      <c r="CY25" s="637"/>
      <c r="CZ25" s="630">
        <v>12.1</v>
      </c>
      <c r="DA25" s="638"/>
      <c r="DB25" s="638"/>
      <c r="DC25" s="639"/>
      <c r="DD25" s="633">
        <v>3622916</v>
      </c>
      <c r="DE25" s="636"/>
      <c r="DF25" s="636"/>
      <c r="DG25" s="636"/>
      <c r="DH25" s="636"/>
      <c r="DI25" s="636"/>
      <c r="DJ25" s="636"/>
      <c r="DK25" s="637"/>
      <c r="DL25" s="633">
        <v>3220582</v>
      </c>
      <c r="DM25" s="636"/>
      <c r="DN25" s="636"/>
      <c r="DO25" s="636"/>
      <c r="DP25" s="636"/>
      <c r="DQ25" s="636"/>
      <c r="DR25" s="636"/>
      <c r="DS25" s="636"/>
      <c r="DT25" s="636"/>
      <c r="DU25" s="636"/>
      <c r="DV25" s="637"/>
      <c r="DW25" s="630">
        <v>19.100000000000001</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5868</v>
      </c>
      <c r="S26" s="628"/>
      <c r="T26" s="628"/>
      <c r="U26" s="628"/>
      <c r="V26" s="628"/>
      <c r="W26" s="628"/>
      <c r="X26" s="628"/>
      <c r="Y26" s="629"/>
      <c r="Z26" s="663">
        <v>0</v>
      </c>
      <c r="AA26" s="663"/>
      <c r="AB26" s="663"/>
      <c r="AC26" s="663"/>
      <c r="AD26" s="664">
        <v>5868</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176</v>
      </c>
      <c r="BH26" s="628"/>
      <c r="BI26" s="628"/>
      <c r="BJ26" s="628"/>
      <c r="BK26" s="628"/>
      <c r="BL26" s="628"/>
      <c r="BM26" s="628"/>
      <c r="BN26" s="629"/>
      <c r="BO26" s="663" t="s">
        <v>176</v>
      </c>
      <c r="BP26" s="663"/>
      <c r="BQ26" s="663"/>
      <c r="BR26" s="663"/>
      <c r="BS26" s="664" t="s">
        <v>176</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2312360</v>
      </c>
      <c r="CS26" s="628"/>
      <c r="CT26" s="628"/>
      <c r="CU26" s="628"/>
      <c r="CV26" s="628"/>
      <c r="CW26" s="628"/>
      <c r="CX26" s="628"/>
      <c r="CY26" s="629"/>
      <c r="CZ26" s="630">
        <v>7.1</v>
      </c>
      <c r="DA26" s="638"/>
      <c r="DB26" s="638"/>
      <c r="DC26" s="639"/>
      <c r="DD26" s="633">
        <v>2132224</v>
      </c>
      <c r="DE26" s="628"/>
      <c r="DF26" s="628"/>
      <c r="DG26" s="628"/>
      <c r="DH26" s="628"/>
      <c r="DI26" s="628"/>
      <c r="DJ26" s="628"/>
      <c r="DK26" s="629"/>
      <c r="DL26" s="633" t="s">
        <v>238</v>
      </c>
      <c r="DM26" s="628"/>
      <c r="DN26" s="628"/>
      <c r="DO26" s="628"/>
      <c r="DP26" s="628"/>
      <c r="DQ26" s="628"/>
      <c r="DR26" s="628"/>
      <c r="DS26" s="628"/>
      <c r="DT26" s="628"/>
      <c r="DU26" s="628"/>
      <c r="DV26" s="629"/>
      <c r="DW26" s="630" t="s">
        <v>176</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95817</v>
      </c>
      <c r="S27" s="628"/>
      <c r="T27" s="628"/>
      <c r="U27" s="628"/>
      <c r="V27" s="628"/>
      <c r="W27" s="628"/>
      <c r="X27" s="628"/>
      <c r="Y27" s="629"/>
      <c r="Z27" s="663">
        <v>0.3</v>
      </c>
      <c r="AA27" s="663"/>
      <c r="AB27" s="663"/>
      <c r="AC27" s="663"/>
      <c r="AD27" s="664" t="s">
        <v>176</v>
      </c>
      <c r="AE27" s="664"/>
      <c r="AF27" s="664"/>
      <c r="AG27" s="664"/>
      <c r="AH27" s="664"/>
      <c r="AI27" s="664"/>
      <c r="AJ27" s="664"/>
      <c r="AK27" s="664"/>
      <c r="AL27" s="630" t="s">
        <v>238</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7341443</v>
      </c>
      <c r="BH27" s="628"/>
      <c r="BI27" s="628"/>
      <c r="BJ27" s="628"/>
      <c r="BK27" s="628"/>
      <c r="BL27" s="628"/>
      <c r="BM27" s="628"/>
      <c r="BN27" s="629"/>
      <c r="BO27" s="663">
        <v>100</v>
      </c>
      <c r="BP27" s="663"/>
      <c r="BQ27" s="663"/>
      <c r="BR27" s="663"/>
      <c r="BS27" s="664">
        <v>89868</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6200749</v>
      </c>
      <c r="CS27" s="636"/>
      <c r="CT27" s="636"/>
      <c r="CU27" s="636"/>
      <c r="CV27" s="636"/>
      <c r="CW27" s="636"/>
      <c r="CX27" s="636"/>
      <c r="CY27" s="637"/>
      <c r="CZ27" s="630">
        <v>19.2</v>
      </c>
      <c r="DA27" s="638"/>
      <c r="DB27" s="638"/>
      <c r="DC27" s="639"/>
      <c r="DD27" s="633">
        <v>1594076</v>
      </c>
      <c r="DE27" s="636"/>
      <c r="DF27" s="636"/>
      <c r="DG27" s="636"/>
      <c r="DH27" s="636"/>
      <c r="DI27" s="636"/>
      <c r="DJ27" s="636"/>
      <c r="DK27" s="637"/>
      <c r="DL27" s="633">
        <v>1583808</v>
      </c>
      <c r="DM27" s="636"/>
      <c r="DN27" s="636"/>
      <c r="DO27" s="636"/>
      <c r="DP27" s="636"/>
      <c r="DQ27" s="636"/>
      <c r="DR27" s="636"/>
      <c r="DS27" s="636"/>
      <c r="DT27" s="636"/>
      <c r="DU27" s="636"/>
      <c r="DV27" s="637"/>
      <c r="DW27" s="630">
        <v>9.4</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223361</v>
      </c>
      <c r="S28" s="628"/>
      <c r="T28" s="628"/>
      <c r="U28" s="628"/>
      <c r="V28" s="628"/>
      <c r="W28" s="628"/>
      <c r="X28" s="628"/>
      <c r="Y28" s="629"/>
      <c r="Z28" s="663">
        <v>0.7</v>
      </c>
      <c r="AA28" s="663"/>
      <c r="AB28" s="663"/>
      <c r="AC28" s="663"/>
      <c r="AD28" s="664">
        <v>23625</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3547416</v>
      </c>
      <c r="CS28" s="628"/>
      <c r="CT28" s="628"/>
      <c r="CU28" s="628"/>
      <c r="CV28" s="628"/>
      <c r="CW28" s="628"/>
      <c r="CX28" s="628"/>
      <c r="CY28" s="629"/>
      <c r="CZ28" s="630">
        <v>11</v>
      </c>
      <c r="DA28" s="638"/>
      <c r="DB28" s="638"/>
      <c r="DC28" s="639"/>
      <c r="DD28" s="633">
        <v>3456073</v>
      </c>
      <c r="DE28" s="628"/>
      <c r="DF28" s="628"/>
      <c r="DG28" s="628"/>
      <c r="DH28" s="628"/>
      <c r="DI28" s="628"/>
      <c r="DJ28" s="628"/>
      <c r="DK28" s="629"/>
      <c r="DL28" s="633">
        <v>3456073</v>
      </c>
      <c r="DM28" s="628"/>
      <c r="DN28" s="628"/>
      <c r="DO28" s="628"/>
      <c r="DP28" s="628"/>
      <c r="DQ28" s="628"/>
      <c r="DR28" s="628"/>
      <c r="DS28" s="628"/>
      <c r="DT28" s="628"/>
      <c r="DU28" s="628"/>
      <c r="DV28" s="629"/>
      <c r="DW28" s="630">
        <v>20.5</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127525</v>
      </c>
      <c r="S29" s="628"/>
      <c r="T29" s="628"/>
      <c r="U29" s="628"/>
      <c r="V29" s="628"/>
      <c r="W29" s="628"/>
      <c r="X29" s="628"/>
      <c r="Y29" s="629"/>
      <c r="Z29" s="663">
        <v>0.4</v>
      </c>
      <c r="AA29" s="663"/>
      <c r="AB29" s="663"/>
      <c r="AC29" s="663"/>
      <c r="AD29" s="664" t="s">
        <v>176</v>
      </c>
      <c r="AE29" s="664"/>
      <c r="AF29" s="664"/>
      <c r="AG29" s="664"/>
      <c r="AH29" s="664"/>
      <c r="AI29" s="664"/>
      <c r="AJ29" s="664"/>
      <c r="AK29" s="664"/>
      <c r="AL29" s="630" t="s">
        <v>238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3547407</v>
      </c>
      <c r="CS29" s="636"/>
      <c r="CT29" s="636"/>
      <c r="CU29" s="636"/>
      <c r="CV29" s="636"/>
      <c r="CW29" s="636"/>
      <c r="CX29" s="636"/>
      <c r="CY29" s="637"/>
      <c r="CZ29" s="630">
        <v>11</v>
      </c>
      <c r="DA29" s="638"/>
      <c r="DB29" s="638"/>
      <c r="DC29" s="639"/>
      <c r="DD29" s="633">
        <v>3456064</v>
      </c>
      <c r="DE29" s="636"/>
      <c r="DF29" s="636"/>
      <c r="DG29" s="636"/>
      <c r="DH29" s="636"/>
      <c r="DI29" s="636"/>
      <c r="DJ29" s="636"/>
      <c r="DK29" s="637"/>
      <c r="DL29" s="633">
        <v>3456064</v>
      </c>
      <c r="DM29" s="636"/>
      <c r="DN29" s="636"/>
      <c r="DO29" s="636"/>
      <c r="DP29" s="636"/>
      <c r="DQ29" s="636"/>
      <c r="DR29" s="636"/>
      <c r="DS29" s="636"/>
      <c r="DT29" s="636"/>
      <c r="DU29" s="636"/>
      <c r="DV29" s="637"/>
      <c r="DW29" s="630">
        <v>20.5</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5847246</v>
      </c>
      <c r="S30" s="628"/>
      <c r="T30" s="628"/>
      <c r="U30" s="628"/>
      <c r="V30" s="628"/>
      <c r="W30" s="628"/>
      <c r="X30" s="628"/>
      <c r="Y30" s="629"/>
      <c r="Z30" s="663">
        <v>17.3</v>
      </c>
      <c r="AA30" s="663"/>
      <c r="AB30" s="663"/>
      <c r="AC30" s="663"/>
      <c r="AD30" s="664" t="s">
        <v>176</v>
      </c>
      <c r="AE30" s="664"/>
      <c r="AF30" s="664"/>
      <c r="AG30" s="664"/>
      <c r="AH30" s="664"/>
      <c r="AI30" s="664"/>
      <c r="AJ30" s="664"/>
      <c r="AK30" s="664"/>
      <c r="AL30" s="630" t="s">
        <v>176</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3437374</v>
      </c>
      <c r="CS30" s="628"/>
      <c r="CT30" s="628"/>
      <c r="CU30" s="628"/>
      <c r="CV30" s="628"/>
      <c r="CW30" s="628"/>
      <c r="CX30" s="628"/>
      <c r="CY30" s="629"/>
      <c r="CZ30" s="630">
        <v>10.6</v>
      </c>
      <c r="DA30" s="638"/>
      <c r="DB30" s="638"/>
      <c r="DC30" s="639"/>
      <c r="DD30" s="633">
        <v>3346031</v>
      </c>
      <c r="DE30" s="628"/>
      <c r="DF30" s="628"/>
      <c r="DG30" s="628"/>
      <c r="DH30" s="628"/>
      <c r="DI30" s="628"/>
      <c r="DJ30" s="628"/>
      <c r="DK30" s="629"/>
      <c r="DL30" s="633">
        <v>3346031</v>
      </c>
      <c r="DM30" s="628"/>
      <c r="DN30" s="628"/>
      <c r="DO30" s="628"/>
      <c r="DP30" s="628"/>
      <c r="DQ30" s="628"/>
      <c r="DR30" s="628"/>
      <c r="DS30" s="628"/>
      <c r="DT30" s="628"/>
      <c r="DU30" s="628"/>
      <c r="DV30" s="629"/>
      <c r="DW30" s="630">
        <v>19.8</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176</v>
      </c>
      <c r="AA31" s="663"/>
      <c r="AB31" s="663"/>
      <c r="AC31" s="663"/>
      <c r="AD31" s="664" t="s">
        <v>176</v>
      </c>
      <c r="AE31" s="664"/>
      <c r="AF31" s="664"/>
      <c r="AG31" s="664"/>
      <c r="AH31" s="664"/>
      <c r="AI31" s="664"/>
      <c r="AJ31" s="664"/>
      <c r="AK31" s="664"/>
      <c r="AL31" s="630" t="s">
        <v>238</v>
      </c>
      <c r="AM31" s="631"/>
      <c r="AN31" s="631"/>
      <c r="AO31" s="665"/>
      <c r="AP31" s="688" t="s">
        <v>315</v>
      </c>
      <c r="AQ31" s="689"/>
      <c r="AR31" s="689"/>
      <c r="AS31" s="689"/>
      <c r="AT31" s="690" t="s">
        <v>316</v>
      </c>
      <c r="AU31" s="218"/>
      <c r="AV31" s="218"/>
      <c r="AW31" s="218"/>
      <c r="AX31" s="676" t="s">
        <v>189</v>
      </c>
      <c r="AY31" s="677"/>
      <c r="AZ31" s="677"/>
      <c r="BA31" s="677"/>
      <c r="BB31" s="677"/>
      <c r="BC31" s="677"/>
      <c r="BD31" s="677"/>
      <c r="BE31" s="677"/>
      <c r="BF31" s="678"/>
      <c r="BG31" s="684">
        <v>99.2</v>
      </c>
      <c r="BH31" s="685"/>
      <c r="BI31" s="685"/>
      <c r="BJ31" s="685"/>
      <c r="BK31" s="685"/>
      <c r="BL31" s="685"/>
      <c r="BM31" s="686">
        <v>94.9</v>
      </c>
      <c r="BN31" s="685"/>
      <c r="BO31" s="685"/>
      <c r="BP31" s="685"/>
      <c r="BQ31" s="687"/>
      <c r="BR31" s="684">
        <v>99.1</v>
      </c>
      <c r="BS31" s="685"/>
      <c r="BT31" s="685"/>
      <c r="BU31" s="685"/>
      <c r="BV31" s="685"/>
      <c r="BW31" s="685"/>
      <c r="BX31" s="686">
        <v>94.3</v>
      </c>
      <c r="BY31" s="685"/>
      <c r="BZ31" s="685"/>
      <c r="CA31" s="685"/>
      <c r="CB31" s="687"/>
      <c r="CD31" s="642"/>
      <c r="CE31" s="643"/>
      <c r="CF31" s="624" t="s">
        <v>317</v>
      </c>
      <c r="CG31" s="625"/>
      <c r="CH31" s="625"/>
      <c r="CI31" s="625"/>
      <c r="CJ31" s="625"/>
      <c r="CK31" s="625"/>
      <c r="CL31" s="625"/>
      <c r="CM31" s="625"/>
      <c r="CN31" s="625"/>
      <c r="CO31" s="625"/>
      <c r="CP31" s="625"/>
      <c r="CQ31" s="626"/>
      <c r="CR31" s="627">
        <v>110033</v>
      </c>
      <c r="CS31" s="636"/>
      <c r="CT31" s="636"/>
      <c r="CU31" s="636"/>
      <c r="CV31" s="636"/>
      <c r="CW31" s="636"/>
      <c r="CX31" s="636"/>
      <c r="CY31" s="637"/>
      <c r="CZ31" s="630">
        <v>0.3</v>
      </c>
      <c r="DA31" s="638"/>
      <c r="DB31" s="638"/>
      <c r="DC31" s="639"/>
      <c r="DD31" s="633">
        <v>110033</v>
      </c>
      <c r="DE31" s="636"/>
      <c r="DF31" s="636"/>
      <c r="DG31" s="636"/>
      <c r="DH31" s="636"/>
      <c r="DI31" s="636"/>
      <c r="DJ31" s="636"/>
      <c r="DK31" s="637"/>
      <c r="DL31" s="633">
        <v>110033</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2281507</v>
      </c>
      <c r="S32" s="628"/>
      <c r="T32" s="628"/>
      <c r="U32" s="628"/>
      <c r="V32" s="628"/>
      <c r="W32" s="628"/>
      <c r="X32" s="628"/>
      <c r="Y32" s="629"/>
      <c r="Z32" s="663">
        <v>6.7</v>
      </c>
      <c r="AA32" s="663"/>
      <c r="AB32" s="663"/>
      <c r="AC32" s="663"/>
      <c r="AD32" s="664" t="s">
        <v>176</v>
      </c>
      <c r="AE32" s="664"/>
      <c r="AF32" s="664"/>
      <c r="AG32" s="664"/>
      <c r="AH32" s="664"/>
      <c r="AI32" s="664"/>
      <c r="AJ32" s="664"/>
      <c r="AK32" s="664"/>
      <c r="AL32" s="630" t="s">
        <v>176</v>
      </c>
      <c r="AM32" s="631"/>
      <c r="AN32" s="631"/>
      <c r="AO32" s="665"/>
      <c r="AP32" s="666"/>
      <c r="AQ32" s="667"/>
      <c r="AR32" s="667"/>
      <c r="AS32" s="667"/>
      <c r="AT32" s="691"/>
      <c r="AU32" s="214" t="s">
        <v>319</v>
      </c>
      <c r="AX32" s="624" t="s">
        <v>320</v>
      </c>
      <c r="AY32" s="625"/>
      <c r="AZ32" s="625"/>
      <c r="BA32" s="625"/>
      <c r="BB32" s="625"/>
      <c r="BC32" s="625"/>
      <c r="BD32" s="625"/>
      <c r="BE32" s="625"/>
      <c r="BF32" s="626"/>
      <c r="BG32" s="683">
        <v>99.3</v>
      </c>
      <c r="BH32" s="636"/>
      <c r="BI32" s="636"/>
      <c r="BJ32" s="636"/>
      <c r="BK32" s="636"/>
      <c r="BL32" s="636"/>
      <c r="BM32" s="631">
        <v>94.8</v>
      </c>
      <c r="BN32" s="636"/>
      <c r="BO32" s="636"/>
      <c r="BP32" s="636"/>
      <c r="BQ32" s="661"/>
      <c r="BR32" s="683">
        <v>99.1</v>
      </c>
      <c r="BS32" s="636"/>
      <c r="BT32" s="636"/>
      <c r="BU32" s="636"/>
      <c r="BV32" s="636"/>
      <c r="BW32" s="636"/>
      <c r="BX32" s="631">
        <v>94.4</v>
      </c>
      <c r="BY32" s="636"/>
      <c r="BZ32" s="636"/>
      <c r="CA32" s="636"/>
      <c r="CB32" s="661"/>
      <c r="CD32" s="644"/>
      <c r="CE32" s="645"/>
      <c r="CF32" s="624" t="s">
        <v>321</v>
      </c>
      <c r="CG32" s="625"/>
      <c r="CH32" s="625"/>
      <c r="CI32" s="625"/>
      <c r="CJ32" s="625"/>
      <c r="CK32" s="625"/>
      <c r="CL32" s="625"/>
      <c r="CM32" s="625"/>
      <c r="CN32" s="625"/>
      <c r="CO32" s="625"/>
      <c r="CP32" s="625"/>
      <c r="CQ32" s="626"/>
      <c r="CR32" s="627">
        <v>9</v>
      </c>
      <c r="CS32" s="628"/>
      <c r="CT32" s="628"/>
      <c r="CU32" s="628"/>
      <c r="CV32" s="628"/>
      <c r="CW32" s="628"/>
      <c r="CX32" s="628"/>
      <c r="CY32" s="629"/>
      <c r="CZ32" s="630">
        <v>0</v>
      </c>
      <c r="DA32" s="638"/>
      <c r="DB32" s="638"/>
      <c r="DC32" s="639"/>
      <c r="DD32" s="633">
        <v>9</v>
      </c>
      <c r="DE32" s="628"/>
      <c r="DF32" s="628"/>
      <c r="DG32" s="628"/>
      <c r="DH32" s="628"/>
      <c r="DI32" s="628"/>
      <c r="DJ32" s="628"/>
      <c r="DK32" s="629"/>
      <c r="DL32" s="633">
        <v>9</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49851</v>
      </c>
      <c r="S33" s="628"/>
      <c r="T33" s="628"/>
      <c r="U33" s="628"/>
      <c r="V33" s="628"/>
      <c r="W33" s="628"/>
      <c r="X33" s="628"/>
      <c r="Y33" s="629"/>
      <c r="Z33" s="663">
        <v>0.1</v>
      </c>
      <c r="AA33" s="663"/>
      <c r="AB33" s="663"/>
      <c r="AC33" s="663"/>
      <c r="AD33" s="664">
        <v>7590</v>
      </c>
      <c r="AE33" s="664"/>
      <c r="AF33" s="664"/>
      <c r="AG33" s="664"/>
      <c r="AH33" s="664"/>
      <c r="AI33" s="664"/>
      <c r="AJ33" s="664"/>
      <c r="AK33" s="664"/>
      <c r="AL33" s="630">
        <v>0</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99</v>
      </c>
      <c r="BH33" s="612"/>
      <c r="BI33" s="612"/>
      <c r="BJ33" s="612"/>
      <c r="BK33" s="612"/>
      <c r="BL33" s="612"/>
      <c r="BM33" s="656">
        <v>94.4</v>
      </c>
      <c r="BN33" s="612"/>
      <c r="BO33" s="612"/>
      <c r="BP33" s="612"/>
      <c r="BQ33" s="650"/>
      <c r="BR33" s="682">
        <v>99</v>
      </c>
      <c r="BS33" s="612"/>
      <c r="BT33" s="612"/>
      <c r="BU33" s="612"/>
      <c r="BV33" s="612"/>
      <c r="BW33" s="612"/>
      <c r="BX33" s="656">
        <v>93.6</v>
      </c>
      <c r="BY33" s="612"/>
      <c r="BZ33" s="612"/>
      <c r="CA33" s="612"/>
      <c r="CB33" s="650"/>
      <c r="CD33" s="624" t="s">
        <v>324</v>
      </c>
      <c r="CE33" s="625"/>
      <c r="CF33" s="625"/>
      <c r="CG33" s="625"/>
      <c r="CH33" s="625"/>
      <c r="CI33" s="625"/>
      <c r="CJ33" s="625"/>
      <c r="CK33" s="625"/>
      <c r="CL33" s="625"/>
      <c r="CM33" s="625"/>
      <c r="CN33" s="625"/>
      <c r="CO33" s="625"/>
      <c r="CP33" s="625"/>
      <c r="CQ33" s="626"/>
      <c r="CR33" s="627">
        <v>14954841</v>
      </c>
      <c r="CS33" s="636"/>
      <c r="CT33" s="636"/>
      <c r="CU33" s="636"/>
      <c r="CV33" s="636"/>
      <c r="CW33" s="636"/>
      <c r="CX33" s="636"/>
      <c r="CY33" s="637"/>
      <c r="CZ33" s="630">
        <v>46.2</v>
      </c>
      <c r="DA33" s="638"/>
      <c r="DB33" s="638"/>
      <c r="DC33" s="639"/>
      <c r="DD33" s="633">
        <v>11183973</v>
      </c>
      <c r="DE33" s="636"/>
      <c r="DF33" s="636"/>
      <c r="DG33" s="636"/>
      <c r="DH33" s="636"/>
      <c r="DI33" s="636"/>
      <c r="DJ33" s="636"/>
      <c r="DK33" s="637"/>
      <c r="DL33" s="633">
        <v>7257527</v>
      </c>
      <c r="DM33" s="636"/>
      <c r="DN33" s="636"/>
      <c r="DO33" s="636"/>
      <c r="DP33" s="636"/>
      <c r="DQ33" s="636"/>
      <c r="DR33" s="636"/>
      <c r="DS33" s="636"/>
      <c r="DT33" s="636"/>
      <c r="DU33" s="636"/>
      <c r="DV33" s="637"/>
      <c r="DW33" s="630">
        <v>43</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394495</v>
      </c>
      <c r="S34" s="628"/>
      <c r="T34" s="628"/>
      <c r="U34" s="628"/>
      <c r="V34" s="628"/>
      <c r="W34" s="628"/>
      <c r="X34" s="628"/>
      <c r="Y34" s="629"/>
      <c r="Z34" s="663">
        <v>1.2</v>
      </c>
      <c r="AA34" s="663"/>
      <c r="AB34" s="663"/>
      <c r="AC34" s="663"/>
      <c r="AD34" s="664" t="s">
        <v>238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4197129</v>
      </c>
      <c r="CS34" s="628"/>
      <c r="CT34" s="628"/>
      <c r="CU34" s="628"/>
      <c r="CV34" s="628"/>
      <c r="CW34" s="628"/>
      <c r="CX34" s="628"/>
      <c r="CY34" s="629"/>
      <c r="CZ34" s="630">
        <v>13</v>
      </c>
      <c r="DA34" s="638"/>
      <c r="DB34" s="638"/>
      <c r="DC34" s="639"/>
      <c r="DD34" s="633">
        <v>2890306</v>
      </c>
      <c r="DE34" s="628"/>
      <c r="DF34" s="628"/>
      <c r="DG34" s="628"/>
      <c r="DH34" s="628"/>
      <c r="DI34" s="628"/>
      <c r="DJ34" s="628"/>
      <c r="DK34" s="629"/>
      <c r="DL34" s="633">
        <v>2326093</v>
      </c>
      <c r="DM34" s="628"/>
      <c r="DN34" s="628"/>
      <c r="DO34" s="628"/>
      <c r="DP34" s="628"/>
      <c r="DQ34" s="628"/>
      <c r="DR34" s="628"/>
      <c r="DS34" s="628"/>
      <c r="DT34" s="628"/>
      <c r="DU34" s="628"/>
      <c r="DV34" s="629"/>
      <c r="DW34" s="630">
        <v>13.8</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2153465</v>
      </c>
      <c r="S35" s="628"/>
      <c r="T35" s="628"/>
      <c r="U35" s="628"/>
      <c r="V35" s="628"/>
      <c r="W35" s="628"/>
      <c r="X35" s="628"/>
      <c r="Y35" s="629"/>
      <c r="Z35" s="663">
        <v>6.4</v>
      </c>
      <c r="AA35" s="663"/>
      <c r="AB35" s="663"/>
      <c r="AC35" s="663"/>
      <c r="AD35" s="664" t="s">
        <v>176</v>
      </c>
      <c r="AE35" s="664"/>
      <c r="AF35" s="664"/>
      <c r="AG35" s="664"/>
      <c r="AH35" s="664"/>
      <c r="AI35" s="664"/>
      <c r="AJ35" s="664"/>
      <c r="AK35" s="664"/>
      <c r="AL35" s="630" t="s">
        <v>176</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532926</v>
      </c>
      <c r="CS35" s="636"/>
      <c r="CT35" s="636"/>
      <c r="CU35" s="636"/>
      <c r="CV35" s="636"/>
      <c r="CW35" s="636"/>
      <c r="CX35" s="636"/>
      <c r="CY35" s="637"/>
      <c r="CZ35" s="630">
        <v>1.6</v>
      </c>
      <c r="DA35" s="638"/>
      <c r="DB35" s="638"/>
      <c r="DC35" s="639"/>
      <c r="DD35" s="633">
        <v>479249</v>
      </c>
      <c r="DE35" s="636"/>
      <c r="DF35" s="636"/>
      <c r="DG35" s="636"/>
      <c r="DH35" s="636"/>
      <c r="DI35" s="636"/>
      <c r="DJ35" s="636"/>
      <c r="DK35" s="637"/>
      <c r="DL35" s="633">
        <v>321311</v>
      </c>
      <c r="DM35" s="636"/>
      <c r="DN35" s="636"/>
      <c r="DO35" s="636"/>
      <c r="DP35" s="636"/>
      <c r="DQ35" s="636"/>
      <c r="DR35" s="636"/>
      <c r="DS35" s="636"/>
      <c r="DT35" s="636"/>
      <c r="DU35" s="636"/>
      <c r="DV35" s="637"/>
      <c r="DW35" s="630">
        <v>1.9</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1366920</v>
      </c>
      <c r="S36" s="628"/>
      <c r="T36" s="628"/>
      <c r="U36" s="628"/>
      <c r="V36" s="628"/>
      <c r="W36" s="628"/>
      <c r="X36" s="628"/>
      <c r="Y36" s="629"/>
      <c r="Z36" s="663">
        <v>4</v>
      </c>
      <c r="AA36" s="663"/>
      <c r="AB36" s="663"/>
      <c r="AC36" s="663"/>
      <c r="AD36" s="664" t="s">
        <v>176</v>
      </c>
      <c r="AE36" s="664"/>
      <c r="AF36" s="664"/>
      <c r="AG36" s="664"/>
      <c r="AH36" s="664"/>
      <c r="AI36" s="664"/>
      <c r="AJ36" s="664"/>
      <c r="AK36" s="664"/>
      <c r="AL36" s="630" t="s">
        <v>176</v>
      </c>
      <c r="AM36" s="631"/>
      <c r="AN36" s="631"/>
      <c r="AO36" s="665"/>
      <c r="AP36" s="222"/>
      <c r="AQ36" s="670" t="s">
        <v>332</v>
      </c>
      <c r="AR36" s="671"/>
      <c r="AS36" s="671"/>
      <c r="AT36" s="671"/>
      <c r="AU36" s="671"/>
      <c r="AV36" s="671"/>
      <c r="AW36" s="671"/>
      <c r="AX36" s="671"/>
      <c r="AY36" s="672"/>
      <c r="AZ36" s="673">
        <v>3878093</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30403</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5906721</v>
      </c>
      <c r="CS36" s="628"/>
      <c r="CT36" s="628"/>
      <c r="CU36" s="628"/>
      <c r="CV36" s="628"/>
      <c r="CW36" s="628"/>
      <c r="CX36" s="628"/>
      <c r="CY36" s="629"/>
      <c r="CZ36" s="630">
        <v>18.3</v>
      </c>
      <c r="DA36" s="638"/>
      <c r="DB36" s="638"/>
      <c r="DC36" s="639"/>
      <c r="DD36" s="633">
        <v>4810757</v>
      </c>
      <c r="DE36" s="628"/>
      <c r="DF36" s="628"/>
      <c r="DG36" s="628"/>
      <c r="DH36" s="628"/>
      <c r="DI36" s="628"/>
      <c r="DJ36" s="628"/>
      <c r="DK36" s="629"/>
      <c r="DL36" s="633">
        <v>2336277</v>
      </c>
      <c r="DM36" s="628"/>
      <c r="DN36" s="628"/>
      <c r="DO36" s="628"/>
      <c r="DP36" s="628"/>
      <c r="DQ36" s="628"/>
      <c r="DR36" s="628"/>
      <c r="DS36" s="628"/>
      <c r="DT36" s="628"/>
      <c r="DU36" s="628"/>
      <c r="DV36" s="629"/>
      <c r="DW36" s="630">
        <v>13.8</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621427</v>
      </c>
      <c r="S37" s="628"/>
      <c r="T37" s="628"/>
      <c r="U37" s="628"/>
      <c r="V37" s="628"/>
      <c r="W37" s="628"/>
      <c r="X37" s="628"/>
      <c r="Y37" s="629"/>
      <c r="Z37" s="663">
        <v>1.8</v>
      </c>
      <c r="AA37" s="663"/>
      <c r="AB37" s="663"/>
      <c r="AC37" s="663"/>
      <c r="AD37" s="664">
        <v>2513</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956386</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-79911</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2214690</v>
      </c>
      <c r="CS37" s="636"/>
      <c r="CT37" s="636"/>
      <c r="CU37" s="636"/>
      <c r="CV37" s="636"/>
      <c r="CW37" s="636"/>
      <c r="CX37" s="636"/>
      <c r="CY37" s="637"/>
      <c r="CZ37" s="630">
        <v>6.8</v>
      </c>
      <c r="DA37" s="638"/>
      <c r="DB37" s="638"/>
      <c r="DC37" s="639"/>
      <c r="DD37" s="633">
        <v>1884390</v>
      </c>
      <c r="DE37" s="636"/>
      <c r="DF37" s="636"/>
      <c r="DG37" s="636"/>
      <c r="DH37" s="636"/>
      <c r="DI37" s="636"/>
      <c r="DJ37" s="636"/>
      <c r="DK37" s="637"/>
      <c r="DL37" s="633">
        <v>1522113</v>
      </c>
      <c r="DM37" s="636"/>
      <c r="DN37" s="636"/>
      <c r="DO37" s="636"/>
      <c r="DP37" s="636"/>
      <c r="DQ37" s="636"/>
      <c r="DR37" s="636"/>
      <c r="DS37" s="636"/>
      <c r="DT37" s="636"/>
      <c r="DU37" s="636"/>
      <c r="DV37" s="637"/>
      <c r="DW37" s="630">
        <v>9</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2389100</v>
      </c>
      <c r="S38" s="628"/>
      <c r="T38" s="628"/>
      <c r="U38" s="628"/>
      <c r="V38" s="628"/>
      <c r="W38" s="628"/>
      <c r="X38" s="628"/>
      <c r="Y38" s="629"/>
      <c r="Z38" s="663">
        <v>7.1</v>
      </c>
      <c r="AA38" s="663"/>
      <c r="AB38" s="663"/>
      <c r="AC38" s="663"/>
      <c r="AD38" s="664" t="s">
        <v>238</v>
      </c>
      <c r="AE38" s="664"/>
      <c r="AF38" s="664"/>
      <c r="AG38" s="664"/>
      <c r="AH38" s="664"/>
      <c r="AI38" s="664"/>
      <c r="AJ38" s="664"/>
      <c r="AK38" s="664"/>
      <c r="AL38" s="630" t="s">
        <v>238</v>
      </c>
      <c r="AM38" s="631"/>
      <c r="AN38" s="631"/>
      <c r="AO38" s="665"/>
      <c r="AQ38" s="658" t="s">
        <v>340</v>
      </c>
      <c r="AR38" s="659"/>
      <c r="AS38" s="659"/>
      <c r="AT38" s="659"/>
      <c r="AU38" s="659"/>
      <c r="AV38" s="659"/>
      <c r="AW38" s="659"/>
      <c r="AX38" s="659"/>
      <c r="AY38" s="660"/>
      <c r="AZ38" s="627">
        <v>116314</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7015</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2865329</v>
      </c>
      <c r="CS38" s="628"/>
      <c r="CT38" s="628"/>
      <c r="CU38" s="628"/>
      <c r="CV38" s="628"/>
      <c r="CW38" s="628"/>
      <c r="CX38" s="628"/>
      <c r="CY38" s="629"/>
      <c r="CZ38" s="630">
        <v>8.9</v>
      </c>
      <c r="DA38" s="638"/>
      <c r="DB38" s="638"/>
      <c r="DC38" s="639"/>
      <c r="DD38" s="633">
        <v>2367925</v>
      </c>
      <c r="DE38" s="628"/>
      <c r="DF38" s="628"/>
      <c r="DG38" s="628"/>
      <c r="DH38" s="628"/>
      <c r="DI38" s="628"/>
      <c r="DJ38" s="628"/>
      <c r="DK38" s="629"/>
      <c r="DL38" s="633">
        <v>2219397</v>
      </c>
      <c r="DM38" s="628"/>
      <c r="DN38" s="628"/>
      <c r="DO38" s="628"/>
      <c r="DP38" s="628"/>
      <c r="DQ38" s="628"/>
      <c r="DR38" s="628"/>
      <c r="DS38" s="628"/>
      <c r="DT38" s="628"/>
      <c r="DU38" s="628"/>
      <c r="DV38" s="629"/>
      <c r="DW38" s="630">
        <v>13.1</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176</v>
      </c>
      <c r="S39" s="628"/>
      <c r="T39" s="628"/>
      <c r="U39" s="628"/>
      <c r="V39" s="628"/>
      <c r="W39" s="628"/>
      <c r="X39" s="628"/>
      <c r="Y39" s="629"/>
      <c r="Z39" s="663" t="s">
        <v>176</v>
      </c>
      <c r="AA39" s="663"/>
      <c r="AB39" s="663"/>
      <c r="AC39" s="663"/>
      <c r="AD39" s="664" t="s">
        <v>176</v>
      </c>
      <c r="AE39" s="664"/>
      <c r="AF39" s="664"/>
      <c r="AG39" s="664"/>
      <c r="AH39" s="664"/>
      <c r="AI39" s="664"/>
      <c r="AJ39" s="664"/>
      <c r="AK39" s="664"/>
      <c r="AL39" s="630" t="s">
        <v>238</v>
      </c>
      <c r="AM39" s="631"/>
      <c r="AN39" s="631"/>
      <c r="AO39" s="665"/>
      <c r="AQ39" s="658" t="s">
        <v>344</v>
      </c>
      <c r="AR39" s="659"/>
      <c r="AS39" s="659"/>
      <c r="AT39" s="659"/>
      <c r="AU39" s="659"/>
      <c r="AV39" s="659"/>
      <c r="AW39" s="659"/>
      <c r="AX39" s="659"/>
      <c r="AY39" s="660"/>
      <c r="AZ39" s="627">
        <v>15159</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10078</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955201</v>
      </c>
      <c r="CS39" s="636"/>
      <c r="CT39" s="636"/>
      <c r="CU39" s="636"/>
      <c r="CV39" s="636"/>
      <c r="CW39" s="636"/>
      <c r="CX39" s="636"/>
      <c r="CY39" s="637"/>
      <c r="CZ39" s="630">
        <v>3</v>
      </c>
      <c r="DA39" s="638"/>
      <c r="DB39" s="638"/>
      <c r="DC39" s="639"/>
      <c r="DD39" s="633">
        <v>581287</v>
      </c>
      <c r="DE39" s="636"/>
      <c r="DF39" s="636"/>
      <c r="DG39" s="636"/>
      <c r="DH39" s="636"/>
      <c r="DI39" s="636"/>
      <c r="DJ39" s="636"/>
      <c r="DK39" s="637"/>
      <c r="DL39" s="633" t="s">
        <v>176</v>
      </c>
      <c r="DM39" s="636"/>
      <c r="DN39" s="636"/>
      <c r="DO39" s="636"/>
      <c r="DP39" s="636"/>
      <c r="DQ39" s="636"/>
      <c r="DR39" s="636"/>
      <c r="DS39" s="636"/>
      <c r="DT39" s="636"/>
      <c r="DU39" s="636"/>
      <c r="DV39" s="637"/>
      <c r="DW39" s="630" t="s">
        <v>176</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218000</v>
      </c>
      <c r="S40" s="628"/>
      <c r="T40" s="628"/>
      <c r="U40" s="628"/>
      <c r="V40" s="628"/>
      <c r="W40" s="628"/>
      <c r="X40" s="628"/>
      <c r="Y40" s="629"/>
      <c r="Z40" s="663">
        <v>0.6</v>
      </c>
      <c r="AA40" s="663"/>
      <c r="AB40" s="663"/>
      <c r="AC40" s="663"/>
      <c r="AD40" s="664" t="s">
        <v>176</v>
      </c>
      <c r="AE40" s="664"/>
      <c r="AF40" s="664"/>
      <c r="AG40" s="664"/>
      <c r="AH40" s="664"/>
      <c r="AI40" s="664"/>
      <c r="AJ40" s="664"/>
      <c r="AK40" s="664"/>
      <c r="AL40" s="630" t="s">
        <v>238</v>
      </c>
      <c r="AM40" s="631"/>
      <c r="AN40" s="631"/>
      <c r="AO40" s="665"/>
      <c r="AQ40" s="658" t="s">
        <v>348</v>
      </c>
      <c r="AR40" s="659"/>
      <c r="AS40" s="659"/>
      <c r="AT40" s="659"/>
      <c r="AU40" s="659"/>
      <c r="AV40" s="659"/>
      <c r="AW40" s="659"/>
      <c r="AX40" s="659"/>
      <c r="AY40" s="660"/>
      <c r="AZ40" s="627" t="s">
        <v>176</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76</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497535</v>
      </c>
      <c r="CS40" s="628"/>
      <c r="CT40" s="628"/>
      <c r="CU40" s="628"/>
      <c r="CV40" s="628"/>
      <c r="CW40" s="628"/>
      <c r="CX40" s="628"/>
      <c r="CY40" s="629"/>
      <c r="CZ40" s="630">
        <v>1.5</v>
      </c>
      <c r="DA40" s="638"/>
      <c r="DB40" s="638"/>
      <c r="DC40" s="639"/>
      <c r="DD40" s="633">
        <v>54449</v>
      </c>
      <c r="DE40" s="628"/>
      <c r="DF40" s="628"/>
      <c r="DG40" s="628"/>
      <c r="DH40" s="628"/>
      <c r="DI40" s="628"/>
      <c r="DJ40" s="628"/>
      <c r="DK40" s="629"/>
      <c r="DL40" s="633">
        <v>54449</v>
      </c>
      <c r="DM40" s="628"/>
      <c r="DN40" s="628"/>
      <c r="DO40" s="628"/>
      <c r="DP40" s="628"/>
      <c r="DQ40" s="628"/>
      <c r="DR40" s="628"/>
      <c r="DS40" s="628"/>
      <c r="DT40" s="628"/>
      <c r="DU40" s="628"/>
      <c r="DV40" s="629"/>
      <c r="DW40" s="630">
        <v>0.3</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33822510</v>
      </c>
      <c r="S41" s="649"/>
      <c r="T41" s="649"/>
      <c r="U41" s="649"/>
      <c r="V41" s="649"/>
      <c r="W41" s="649"/>
      <c r="X41" s="649"/>
      <c r="Y41" s="653"/>
      <c r="Z41" s="654">
        <v>100</v>
      </c>
      <c r="AA41" s="654"/>
      <c r="AB41" s="654"/>
      <c r="AC41" s="654"/>
      <c r="AD41" s="655">
        <v>16672010</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502435</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176</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176</v>
      </c>
      <c r="CS41" s="636"/>
      <c r="CT41" s="636"/>
      <c r="CU41" s="636"/>
      <c r="CV41" s="636"/>
      <c r="CW41" s="636"/>
      <c r="CX41" s="636"/>
      <c r="CY41" s="637"/>
      <c r="CZ41" s="630" t="s">
        <v>176</v>
      </c>
      <c r="DA41" s="638"/>
      <c r="DB41" s="638"/>
      <c r="DC41" s="639"/>
      <c r="DD41" s="633" t="s">
        <v>176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2287799</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400</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3742375</v>
      </c>
      <c r="CS42" s="636"/>
      <c r="CT42" s="636"/>
      <c r="CU42" s="636"/>
      <c r="CV42" s="636"/>
      <c r="CW42" s="636"/>
      <c r="CX42" s="636"/>
      <c r="CY42" s="637"/>
      <c r="CZ42" s="630">
        <v>11.6</v>
      </c>
      <c r="DA42" s="638"/>
      <c r="DB42" s="638"/>
      <c r="DC42" s="639"/>
      <c r="DD42" s="633">
        <v>755852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58178</v>
      </c>
      <c r="CS43" s="636"/>
      <c r="CT43" s="636"/>
      <c r="CU43" s="636"/>
      <c r="CV43" s="636"/>
      <c r="CW43" s="636"/>
      <c r="CX43" s="636"/>
      <c r="CY43" s="637"/>
      <c r="CZ43" s="630">
        <v>0.2</v>
      </c>
      <c r="DA43" s="638"/>
      <c r="DB43" s="638"/>
      <c r="DC43" s="639"/>
      <c r="DD43" s="633">
        <v>58178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3701519</v>
      </c>
      <c r="CS44" s="628"/>
      <c r="CT44" s="628"/>
      <c r="CU44" s="628"/>
      <c r="CV44" s="628"/>
      <c r="CW44" s="628"/>
      <c r="CX44" s="628"/>
      <c r="CY44" s="629"/>
      <c r="CZ44" s="630">
        <v>11.4</v>
      </c>
      <c r="DA44" s="631"/>
      <c r="DB44" s="631"/>
      <c r="DC44" s="632"/>
      <c r="DD44" s="633">
        <v>718969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1340774</v>
      </c>
      <c r="CS45" s="636"/>
      <c r="CT45" s="636"/>
      <c r="CU45" s="636"/>
      <c r="CV45" s="636"/>
      <c r="CW45" s="636"/>
      <c r="CX45" s="636"/>
      <c r="CY45" s="637"/>
      <c r="CZ45" s="630">
        <v>4.0999999999999996</v>
      </c>
      <c r="DA45" s="638"/>
      <c r="DB45" s="638"/>
      <c r="DC45" s="639"/>
      <c r="DD45" s="633">
        <v>36923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2112754</v>
      </c>
      <c r="CS46" s="628"/>
      <c r="CT46" s="628"/>
      <c r="CU46" s="628"/>
      <c r="CV46" s="628"/>
      <c r="CW46" s="628"/>
      <c r="CX46" s="628"/>
      <c r="CY46" s="629"/>
      <c r="CZ46" s="630">
        <v>6.5</v>
      </c>
      <c r="DA46" s="631"/>
      <c r="DB46" s="631"/>
      <c r="DC46" s="632"/>
      <c r="DD46" s="633">
        <v>681237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40856</v>
      </c>
      <c r="CS47" s="636"/>
      <c r="CT47" s="636"/>
      <c r="CU47" s="636"/>
      <c r="CV47" s="636"/>
      <c r="CW47" s="636"/>
      <c r="CX47" s="636"/>
      <c r="CY47" s="637"/>
      <c r="CZ47" s="630">
        <v>0.1</v>
      </c>
      <c r="DA47" s="638"/>
      <c r="DB47" s="638"/>
      <c r="DC47" s="639"/>
      <c r="DD47" s="633">
        <v>36883</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176</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32344314</v>
      </c>
      <c r="CS49" s="612"/>
      <c r="CT49" s="612"/>
      <c r="CU49" s="612"/>
      <c r="CV49" s="612"/>
      <c r="CW49" s="612"/>
      <c r="CX49" s="612"/>
      <c r="CY49" s="613"/>
      <c r="CZ49" s="614">
        <v>100</v>
      </c>
      <c r="DA49" s="615"/>
      <c r="DB49" s="615"/>
      <c r="DC49" s="616"/>
      <c r="DD49" s="617">
        <v>20612890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IL9OV97YZySa77jPouDntmlJsobp3ltSoC/g/DSNCIblWDCB8uYfFpI5naH6v0yvEXH9uR1Nh/jowAXo04+uFA==" saltValue="MxnL5GyyqwFiFLXM/ogS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372</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1"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1" t="s">
        <v>388</v>
      </c>
      <c r="DH5" s="1102"/>
      <c r="DI5" s="1102"/>
      <c r="DJ5" s="1102"/>
      <c r="DK5" s="1103"/>
      <c r="DL5" s="1101" t="s">
        <v>389</v>
      </c>
      <c r="DM5" s="1102"/>
      <c r="DN5" s="1102"/>
      <c r="DO5" s="1102"/>
      <c r="DP5" s="1103"/>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2"/>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4"/>
      <c r="DH6" s="1105"/>
      <c r="DI6" s="1105"/>
      <c r="DJ6" s="1105"/>
      <c r="DK6" s="1106"/>
      <c r="DL6" s="1104"/>
      <c r="DM6" s="1105"/>
      <c r="DN6" s="1105"/>
      <c r="DO6" s="1105"/>
      <c r="DP6" s="1106"/>
      <c r="DQ6" s="1004"/>
      <c r="DR6" s="1005"/>
      <c r="DS6" s="1005"/>
      <c r="DT6" s="1005"/>
      <c r="DU6" s="1006"/>
      <c r="DV6" s="1004"/>
      <c r="DW6" s="1005"/>
      <c r="DX6" s="1005"/>
      <c r="DY6" s="1005"/>
      <c r="DZ6" s="1016"/>
      <c r="EA6" s="234"/>
    </row>
    <row r="7" spans="1:131" s="235" customFormat="1" ht="26.25" customHeight="1" thickTop="1" x14ac:dyDescent="0.15">
      <c r="A7" s="236">
        <v>1</v>
      </c>
      <c r="B7" s="1048" t="s">
        <v>391</v>
      </c>
      <c r="C7" s="1049"/>
      <c r="D7" s="1049"/>
      <c r="E7" s="1049"/>
      <c r="F7" s="1049"/>
      <c r="G7" s="1049"/>
      <c r="H7" s="1049"/>
      <c r="I7" s="1049"/>
      <c r="J7" s="1049"/>
      <c r="K7" s="1049"/>
      <c r="L7" s="1049"/>
      <c r="M7" s="1049"/>
      <c r="N7" s="1049"/>
      <c r="O7" s="1049"/>
      <c r="P7" s="1050"/>
      <c r="Q7" s="1088">
        <v>33839</v>
      </c>
      <c r="R7" s="1089"/>
      <c r="S7" s="1089"/>
      <c r="T7" s="1089"/>
      <c r="U7" s="1089"/>
      <c r="V7" s="1089">
        <v>32361</v>
      </c>
      <c r="W7" s="1089"/>
      <c r="X7" s="1089"/>
      <c r="Y7" s="1089"/>
      <c r="Z7" s="1089"/>
      <c r="AA7" s="1089">
        <v>1478</v>
      </c>
      <c r="AB7" s="1089"/>
      <c r="AC7" s="1089"/>
      <c r="AD7" s="1089"/>
      <c r="AE7" s="1090"/>
      <c r="AF7" s="1091">
        <v>1101</v>
      </c>
      <c r="AG7" s="1092"/>
      <c r="AH7" s="1092"/>
      <c r="AI7" s="1092"/>
      <c r="AJ7" s="1093"/>
      <c r="AK7" s="1094">
        <v>2149</v>
      </c>
      <c r="AL7" s="1095"/>
      <c r="AM7" s="1095"/>
      <c r="AN7" s="1095"/>
      <c r="AO7" s="1095"/>
      <c r="AP7" s="1095">
        <v>29975</v>
      </c>
      <c r="AQ7" s="1095"/>
      <c r="AR7" s="1095"/>
      <c r="AS7" s="1095"/>
      <c r="AT7" s="1095"/>
      <c r="AU7" s="1096"/>
      <c r="AV7" s="1096"/>
      <c r="AW7" s="1096"/>
      <c r="AX7" s="1096"/>
      <c r="AY7" s="1097"/>
      <c r="AZ7" s="232"/>
      <c r="BA7" s="232"/>
      <c r="BB7" s="232"/>
      <c r="BC7" s="232"/>
      <c r="BD7" s="232"/>
      <c r="BE7" s="233"/>
      <c r="BF7" s="233"/>
      <c r="BG7" s="233"/>
      <c r="BH7" s="233"/>
      <c r="BI7" s="233"/>
      <c r="BJ7" s="233"/>
      <c r="BK7" s="233"/>
      <c r="BL7" s="233"/>
      <c r="BM7" s="233"/>
      <c r="BN7" s="233"/>
      <c r="BO7" s="233"/>
      <c r="BP7" s="233"/>
      <c r="BQ7" s="236">
        <v>1</v>
      </c>
      <c r="BR7" s="237"/>
      <c r="BS7" s="1098"/>
      <c r="BT7" s="1099"/>
      <c r="BU7" s="1099"/>
      <c r="BV7" s="1099"/>
      <c r="BW7" s="1099"/>
      <c r="BX7" s="1099"/>
      <c r="BY7" s="1099"/>
      <c r="BZ7" s="1099"/>
      <c r="CA7" s="1099"/>
      <c r="CB7" s="1099"/>
      <c r="CC7" s="1099"/>
      <c r="CD7" s="1099"/>
      <c r="CE7" s="1099"/>
      <c r="CF7" s="1099"/>
      <c r="CG7" s="1100"/>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98"/>
      <c r="DW7" s="1099"/>
      <c r="DX7" s="1099"/>
      <c r="DY7" s="1099"/>
      <c r="DZ7" s="1113"/>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35"/>
      <c r="AG22" s="1036"/>
      <c r="AH22" s="1036"/>
      <c r="AI22" s="1036"/>
      <c r="AJ22" s="1037"/>
      <c r="AK22" s="1077"/>
      <c r="AL22" s="1078"/>
      <c r="AM22" s="1078"/>
      <c r="AN22" s="1078"/>
      <c r="AO22" s="1078"/>
      <c r="AP22" s="1078"/>
      <c r="AQ22" s="1078"/>
      <c r="AR22" s="1078"/>
      <c r="AS22" s="1078"/>
      <c r="AT22" s="1078"/>
      <c r="AU22" s="1079"/>
      <c r="AV22" s="1079"/>
      <c r="AW22" s="1079"/>
      <c r="AX22" s="1079"/>
      <c r="AY22" s="1080"/>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8">
        <v>33826</v>
      </c>
      <c r="R23" s="1062"/>
      <c r="S23" s="1062"/>
      <c r="T23" s="1062"/>
      <c r="U23" s="1062"/>
      <c r="V23" s="1062">
        <v>32348</v>
      </c>
      <c r="W23" s="1062"/>
      <c r="X23" s="1062"/>
      <c r="Y23" s="1062"/>
      <c r="Z23" s="1062"/>
      <c r="AA23" s="1062">
        <v>1478</v>
      </c>
      <c r="AB23" s="1062"/>
      <c r="AC23" s="1062"/>
      <c r="AD23" s="1062"/>
      <c r="AE23" s="1069"/>
      <c r="AF23" s="1070">
        <v>1101</v>
      </c>
      <c r="AG23" s="1062"/>
      <c r="AH23" s="1062"/>
      <c r="AI23" s="1062"/>
      <c r="AJ23" s="1071"/>
      <c r="AK23" s="1072"/>
      <c r="AL23" s="1073"/>
      <c r="AM23" s="1073"/>
      <c r="AN23" s="1073"/>
      <c r="AO23" s="1073"/>
      <c r="AP23" s="1062">
        <v>29975</v>
      </c>
      <c r="AQ23" s="1062"/>
      <c r="AR23" s="1062"/>
      <c r="AS23" s="1062"/>
      <c r="AT23" s="1062"/>
      <c r="AU23" s="1063"/>
      <c r="AV23" s="1063"/>
      <c r="AW23" s="1063"/>
      <c r="AX23" s="1063"/>
      <c r="AY23" s="1064"/>
      <c r="AZ23" s="1065" t="s">
        <v>176</v>
      </c>
      <c r="BA23" s="1066"/>
      <c r="BB23" s="1066"/>
      <c r="BC23" s="1066"/>
      <c r="BD23" s="106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1" t="s">
        <v>395</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0" t="s">
        <v>396</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6" t="s">
        <v>400</v>
      </c>
      <c r="AG26" s="1008"/>
      <c r="AH26" s="1008"/>
      <c r="AI26" s="1008"/>
      <c r="AJ26" s="1057"/>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8"/>
      <c r="AG27" s="1011"/>
      <c r="AH27" s="1011"/>
      <c r="AI27" s="1011"/>
      <c r="AJ27" s="1059"/>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8" t="s">
        <v>405</v>
      </c>
      <c r="C28" s="1049"/>
      <c r="D28" s="1049"/>
      <c r="E28" s="1049"/>
      <c r="F28" s="1049"/>
      <c r="G28" s="1049"/>
      <c r="H28" s="1049"/>
      <c r="I28" s="1049"/>
      <c r="J28" s="1049"/>
      <c r="K28" s="1049"/>
      <c r="L28" s="1049"/>
      <c r="M28" s="1049"/>
      <c r="N28" s="1049"/>
      <c r="O28" s="1049"/>
      <c r="P28" s="1050"/>
      <c r="Q28" s="1051">
        <v>5517</v>
      </c>
      <c r="R28" s="1052"/>
      <c r="S28" s="1052"/>
      <c r="T28" s="1052"/>
      <c r="U28" s="1052"/>
      <c r="V28" s="1052">
        <v>5486</v>
      </c>
      <c r="W28" s="1052"/>
      <c r="X28" s="1052"/>
      <c r="Y28" s="1052"/>
      <c r="Z28" s="1052"/>
      <c r="AA28" s="1052">
        <v>30</v>
      </c>
      <c r="AB28" s="1052"/>
      <c r="AC28" s="1052"/>
      <c r="AD28" s="1052"/>
      <c r="AE28" s="1053"/>
      <c r="AF28" s="1054">
        <v>30</v>
      </c>
      <c r="AG28" s="1052"/>
      <c r="AH28" s="1052"/>
      <c r="AI28" s="1052"/>
      <c r="AJ28" s="1055"/>
      <c r="AK28" s="1043">
        <v>449</v>
      </c>
      <c r="AL28" s="1044"/>
      <c r="AM28" s="1044"/>
      <c r="AN28" s="1044"/>
      <c r="AO28" s="1044"/>
      <c r="AP28" s="1044" t="s">
        <v>579</v>
      </c>
      <c r="AQ28" s="1044"/>
      <c r="AR28" s="1044"/>
      <c r="AS28" s="1044"/>
      <c r="AT28" s="1044"/>
      <c r="AU28" s="1044" t="s">
        <v>579</v>
      </c>
      <c r="AV28" s="1044"/>
      <c r="AW28" s="1044"/>
      <c r="AX28" s="1044"/>
      <c r="AY28" s="1044"/>
      <c r="AZ28" s="1045"/>
      <c r="BA28" s="1045"/>
      <c r="BB28" s="1045"/>
      <c r="BC28" s="1045"/>
      <c r="BD28" s="1045"/>
      <c r="BE28" s="1046"/>
      <c r="BF28" s="1046"/>
      <c r="BG28" s="1046"/>
      <c r="BH28" s="1046"/>
      <c r="BI28" s="1047"/>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8078</v>
      </c>
      <c r="R29" s="1039"/>
      <c r="S29" s="1039"/>
      <c r="T29" s="1039"/>
      <c r="U29" s="1039"/>
      <c r="V29" s="1039">
        <v>7759</v>
      </c>
      <c r="W29" s="1039"/>
      <c r="X29" s="1039"/>
      <c r="Y29" s="1039"/>
      <c r="Z29" s="1039"/>
      <c r="AA29" s="1039">
        <v>319</v>
      </c>
      <c r="AB29" s="1039"/>
      <c r="AC29" s="1039"/>
      <c r="AD29" s="1039"/>
      <c r="AE29" s="1040"/>
      <c r="AF29" s="1035">
        <v>319</v>
      </c>
      <c r="AG29" s="1036"/>
      <c r="AH29" s="1036"/>
      <c r="AI29" s="1036"/>
      <c r="AJ29" s="1037"/>
      <c r="AK29" s="980">
        <v>1129</v>
      </c>
      <c r="AL29" s="971"/>
      <c r="AM29" s="971"/>
      <c r="AN29" s="971"/>
      <c r="AO29" s="971"/>
      <c r="AP29" s="971" t="s">
        <v>579</v>
      </c>
      <c r="AQ29" s="971"/>
      <c r="AR29" s="971"/>
      <c r="AS29" s="971"/>
      <c r="AT29" s="971"/>
      <c r="AU29" s="971" t="s">
        <v>579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746</v>
      </c>
      <c r="R30" s="1039"/>
      <c r="S30" s="1039"/>
      <c r="T30" s="1039"/>
      <c r="U30" s="1039"/>
      <c r="V30" s="1039">
        <v>746</v>
      </c>
      <c r="W30" s="1039"/>
      <c r="X30" s="1039"/>
      <c r="Y30" s="1039"/>
      <c r="Z30" s="1039"/>
      <c r="AA30" s="1039">
        <v>1</v>
      </c>
      <c r="AB30" s="1039"/>
      <c r="AC30" s="1039"/>
      <c r="AD30" s="1039"/>
      <c r="AE30" s="1040"/>
      <c r="AF30" s="1035">
        <v>1</v>
      </c>
      <c r="AG30" s="1036"/>
      <c r="AH30" s="1036"/>
      <c r="AI30" s="1036"/>
      <c r="AJ30" s="1037"/>
      <c r="AK30" s="980">
        <v>247</v>
      </c>
      <c r="AL30" s="971"/>
      <c r="AM30" s="971"/>
      <c r="AN30" s="971"/>
      <c r="AO30" s="971"/>
      <c r="AP30" s="971" t="s">
        <v>579</v>
      </c>
      <c r="AQ30" s="971"/>
      <c r="AR30" s="971"/>
      <c r="AS30" s="971"/>
      <c r="AT30" s="971"/>
      <c r="AU30" s="971" t="s">
        <v>579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1134</v>
      </c>
      <c r="R31" s="1039"/>
      <c r="S31" s="1039"/>
      <c r="T31" s="1039"/>
      <c r="U31" s="1039"/>
      <c r="V31" s="1039">
        <v>1039</v>
      </c>
      <c r="W31" s="1039"/>
      <c r="X31" s="1039"/>
      <c r="Y31" s="1039"/>
      <c r="Z31" s="1039"/>
      <c r="AA31" s="1039">
        <v>95</v>
      </c>
      <c r="AB31" s="1039"/>
      <c r="AC31" s="1039"/>
      <c r="AD31" s="1039"/>
      <c r="AE31" s="1040"/>
      <c r="AF31" s="1035">
        <v>505</v>
      </c>
      <c r="AG31" s="1036"/>
      <c r="AH31" s="1036"/>
      <c r="AI31" s="1036"/>
      <c r="AJ31" s="1037"/>
      <c r="AK31" s="980">
        <v>116</v>
      </c>
      <c r="AL31" s="971"/>
      <c r="AM31" s="971"/>
      <c r="AN31" s="971"/>
      <c r="AO31" s="971"/>
      <c r="AP31" s="971">
        <v>5608</v>
      </c>
      <c r="AQ31" s="971"/>
      <c r="AR31" s="971"/>
      <c r="AS31" s="971"/>
      <c r="AT31" s="971"/>
      <c r="AU31" s="971">
        <v>275</v>
      </c>
      <c r="AV31" s="971"/>
      <c r="AW31" s="971"/>
      <c r="AX31" s="971"/>
      <c r="AY31" s="971"/>
      <c r="AZ31" s="1041" t="s">
        <v>579</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1617</v>
      </c>
      <c r="R32" s="1039"/>
      <c r="S32" s="1039"/>
      <c r="T32" s="1039"/>
      <c r="U32" s="1039"/>
      <c r="V32" s="1039">
        <v>1379</v>
      </c>
      <c r="W32" s="1039"/>
      <c r="X32" s="1039"/>
      <c r="Y32" s="1039"/>
      <c r="Z32" s="1039"/>
      <c r="AA32" s="1039">
        <v>238</v>
      </c>
      <c r="AB32" s="1039"/>
      <c r="AC32" s="1039"/>
      <c r="AD32" s="1039"/>
      <c r="AE32" s="1040"/>
      <c r="AF32" s="1035">
        <v>1431</v>
      </c>
      <c r="AG32" s="1036"/>
      <c r="AH32" s="1036"/>
      <c r="AI32" s="1036"/>
      <c r="AJ32" s="1037"/>
      <c r="AK32" s="980">
        <v>883</v>
      </c>
      <c r="AL32" s="971"/>
      <c r="AM32" s="971"/>
      <c r="AN32" s="971"/>
      <c r="AO32" s="971"/>
      <c r="AP32" s="971">
        <v>13182</v>
      </c>
      <c r="AQ32" s="971"/>
      <c r="AR32" s="971"/>
      <c r="AS32" s="971"/>
      <c r="AT32" s="971"/>
      <c r="AU32" s="971">
        <v>10796</v>
      </c>
      <c r="AV32" s="971"/>
      <c r="AW32" s="971"/>
      <c r="AX32" s="971"/>
      <c r="AY32" s="971"/>
      <c r="AZ32" s="1041" t="s">
        <v>579</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56</v>
      </c>
      <c r="R33" s="1039"/>
      <c r="S33" s="1039"/>
      <c r="T33" s="1039"/>
      <c r="U33" s="1039"/>
      <c r="V33" s="1039">
        <v>47</v>
      </c>
      <c r="W33" s="1039"/>
      <c r="X33" s="1039"/>
      <c r="Y33" s="1039"/>
      <c r="Z33" s="1039"/>
      <c r="AA33" s="1039">
        <v>8</v>
      </c>
      <c r="AB33" s="1039"/>
      <c r="AC33" s="1039"/>
      <c r="AD33" s="1039"/>
      <c r="AE33" s="1040"/>
      <c r="AF33" s="1035">
        <v>7</v>
      </c>
      <c r="AG33" s="1036"/>
      <c r="AH33" s="1036"/>
      <c r="AI33" s="1036"/>
      <c r="AJ33" s="1037"/>
      <c r="AK33" s="1042">
        <v>27</v>
      </c>
      <c r="AL33" s="979"/>
      <c r="AM33" s="979"/>
      <c r="AN33" s="979"/>
      <c r="AO33" s="980"/>
      <c r="AP33" s="971">
        <v>151</v>
      </c>
      <c r="AQ33" s="971"/>
      <c r="AR33" s="971"/>
      <c r="AS33" s="971"/>
      <c r="AT33" s="971"/>
      <c r="AU33" s="971">
        <v>104</v>
      </c>
      <c r="AV33" s="971"/>
      <c r="AW33" s="971"/>
      <c r="AX33" s="971"/>
      <c r="AY33" s="971"/>
      <c r="AZ33" s="1041" t="s">
        <v>579</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16</v>
      </c>
      <c r="R34" s="1039"/>
      <c r="S34" s="1039"/>
      <c r="T34" s="1039"/>
      <c r="U34" s="1039"/>
      <c r="V34" s="1039">
        <v>16</v>
      </c>
      <c r="W34" s="1039"/>
      <c r="X34" s="1039"/>
      <c r="Y34" s="1039"/>
      <c r="Z34" s="1039"/>
      <c r="AA34" s="1039">
        <v>0</v>
      </c>
      <c r="AB34" s="1039"/>
      <c r="AC34" s="1039"/>
      <c r="AD34" s="1039"/>
      <c r="AE34" s="1040"/>
      <c r="AF34" s="1035">
        <v>0</v>
      </c>
      <c r="AG34" s="1036"/>
      <c r="AH34" s="1036"/>
      <c r="AI34" s="1036"/>
      <c r="AJ34" s="1037"/>
      <c r="AK34" s="980">
        <v>13</v>
      </c>
      <c r="AL34" s="971"/>
      <c r="AM34" s="971"/>
      <c r="AN34" s="971"/>
      <c r="AO34" s="971"/>
      <c r="AP34" s="971">
        <v>43</v>
      </c>
      <c r="AQ34" s="971"/>
      <c r="AR34" s="971"/>
      <c r="AS34" s="971"/>
      <c r="AT34" s="971"/>
      <c r="AU34" s="971">
        <v>42</v>
      </c>
      <c r="AV34" s="971"/>
      <c r="AW34" s="971"/>
      <c r="AX34" s="971"/>
      <c r="AY34" s="971"/>
      <c r="AZ34" s="1041" t="s">
        <v>579</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192</v>
      </c>
      <c r="R35" s="1039"/>
      <c r="S35" s="1039"/>
      <c r="T35" s="1039"/>
      <c r="U35" s="1039"/>
      <c r="V35" s="1039">
        <v>192</v>
      </c>
      <c r="W35" s="1039"/>
      <c r="X35" s="1039"/>
      <c r="Y35" s="1039"/>
      <c r="Z35" s="1039"/>
      <c r="AA35" s="1039">
        <v>1</v>
      </c>
      <c r="AB35" s="1039"/>
      <c r="AC35" s="1039"/>
      <c r="AD35" s="1039"/>
      <c r="AE35" s="1040"/>
      <c r="AF35" s="1035">
        <v>1</v>
      </c>
      <c r="AG35" s="1036"/>
      <c r="AH35" s="1036"/>
      <c r="AI35" s="1036"/>
      <c r="AJ35" s="1037"/>
      <c r="AK35" s="980">
        <v>47</v>
      </c>
      <c r="AL35" s="971"/>
      <c r="AM35" s="971"/>
      <c r="AN35" s="971"/>
      <c r="AO35" s="971"/>
      <c r="AP35" s="971">
        <v>196</v>
      </c>
      <c r="AQ35" s="971"/>
      <c r="AR35" s="971"/>
      <c r="AS35" s="971"/>
      <c r="AT35" s="971"/>
      <c r="AU35" s="971">
        <v>196</v>
      </c>
      <c r="AV35" s="971"/>
      <c r="AW35" s="971"/>
      <c r="AX35" s="971"/>
      <c r="AY35" s="971"/>
      <c r="AZ35" s="1041" t="s">
        <v>579</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2295</v>
      </c>
      <c r="AG63" s="959"/>
      <c r="AH63" s="959"/>
      <c r="AI63" s="959"/>
      <c r="AJ63" s="1022"/>
      <c r="AK63" s="1023"/>
      <c r="AL63" s="963"/>
      <c r="AM63" s="963"/>
      <c r="AN63" s="963"/>
      <c r="AO63" s="963"/>
      <c r="AP63" s="959">
        <v>19179</v>
      </c>
      <c r="AQ63" s="959"/>
      <c r="AR63" s="959"/>
      <c r="AS63" s="959"/>
      <c r="AT63" s="959"/>
      <c r="AU63" s="959">
        <v>11412</v>
      </c>
      <c r="AV63" s="959"/>
      <c r="AW63" s="959"/>
      <c r="AX63" s="959"/>
      <c r="AY63" s="959"/>
      <c r="AZ63" s="1017"/>
      <c r="BA63" s="1017"/>
      <c r="BB63" s="1017"/>
      <c r="BC63" s="1017"/>
      <c r="BD63" s="1017"/>
      <c r="BE63" s="960"/>
      <c r="BF63" s="960"/>
      <c r="BG63" s="960"/>
      <c r="BH63" s="960"/>
      <c r="BI63" s="961"/>
      <c r="BJ63" s="1018" t="s">
        <v>176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399</v>
      </c>
      <c r="AB66" s="1002"/>
      <c r="AC66" s="1002"/>
      <c r="AD66" s="1002"/>
      <c r="AE66" s="1003"/>
      <c r="AF66" s="1007" t="s">
        <v>400</v>
      </c>
      <c r="AG66" s="1008"/>
      <c r="AH66" s="1008"/>
      <c r="AI66" s="1008"/>
      <c r="AJ66" s="1009"/>
      <c r="AK66" s="1001" t="s">
        <v>401</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3698</v>
      </c>
      <c r="R68" s="982"/>
      <c r="S68" s="982"/>
      <c r="T68" s="982"/>
      <c r="U68" s="982"/>
      <c r="V68" s="982">
        <v>3610</v>
      </c>
      <c r="W68" s="982"/>
      <c r="X68" s="982"/>
      <c r="Y68" s="982"/>
      <c r="Z68" s="982"/>
      <c r="AA68" s="982">
        <v>88</v>
      </c>
      <c r="AB68" s="982"/>
      <c r="AC68" s="982"/>
      <c r="AD68" s="982"/>
      <c r="AE68" s="982"/>
      <c r="AF68" s="982">
        <v>88</v>
      </c>
      <c r="AG68" s="982"/>
      <c r="AH68" s="982"/>
      <c r="AI68" s="982"/>
      <c r="AJ68" s="982"/>
      <c r="AK68" s="982" t="s">
        <v>514</v>
      </c>
      <c r="AL68" s="982"/>
      <c r="AM68" s="982"/>
      <c r="AN68" s="982"/>
      <c r="AO68" s="982"/>
      <c r="AP68" s="982">
        <v>3</v>
      </c>
      <c r="AQ68" s="982"/>
      <c r="AR68" s="982"/>
      <c r="AS68" s="982"/>
      <c r="AT68" s="982"/>
      <c r="AU68" s="982">
        <v>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395</v>
      </c>
      <c r="R69" s="971"/>
      <c r="S69" s="971"/>
      <c r="T69" s="971"/>
      <c r="U69" s="971"/>
      <c r="V69" s="971">
        <v>356</v>
      </c>
      <c r="W69" s="971"/>
      <c r="X69" s="971"/>
      <c r="Y69" s="971"/>
      <c r="Z69" s="971"/>
      <c r="AA69" s="971">
        <v>38</v>
      </c>
      <c r="AB69" s="971"/>
      <c r="AC69" s="971"/>
      <c r="AD69" s="971"/>
      <c r="AE69" s="971"/>
      <c r="AF69" s="971">
        <v>38</v>
      </c>
      <c r="AG69" s="971"/>
      <c r="AH69" s="971"/>
      <c r="AI69" s="971"/>
      <c r="AJ69" s="971"/>
      <c r="AK69" s="971">
        <v>77</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2</v>
      </c>
      <c r="R70" s="971"/>
      <c r="S70" s="971"/>
      <c r="T70" s="971"/>
      <c r="U70" s="971"/>
      <c r="V70" s="971">
        <v>1</v>
      </c>
      <c r="W70" s="971"/>
      <c r="X70" s="971"/>
      <c r="Y70" s="971"/>
      <c r="Z70" s="971"/>
      <c r="AA70" s="971">
        <v>1</v>
      </c>
      <c r="AB70" s="971"/>
      <c r="AC70" s="971"/>
      <c r="AD70" s="971"/>
      <c r="AE70" s="971"/>
      <c r="AF70" s="971">
        <v>1</v>
      </c>
      <c r="AG70" s="971"/>
      <c r="AH70" s="971"/>
      <c r="AI70" s="971"/>
      <c r="AJ70" s="971"/>
      <c r="AK70" s="971" t="s">
        <v>514</v>
      </c>
      <c r="AL70" s="971"/>
      <c r="AM70" s="971"/>
      <c r="AN70" s="971"/>
      <c r="AO70" s="971"/>
      <c r="AP70" s="971" t="s">
        <v>514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7170</v>
      </c>
      <c r="R71" s="971"/>
      <c r="S71" s="971"/>
      <c r="T71" s="971"/>
      <c r="U71" s="971"/>
      <c r="V71" s="971">
        <v>7083</v>
      </c>
      <c r="W71" s="971"/>
      <c r="X71" s="971"/>
      <c r="Y71" s="971"/>
      <c r="Z71" s="971"/>
      <c r="AA71" s="971">
        <v>87</v>
      </c>
      <c r="AB71" s="971"/>
      <c r="AC71" s="971"/>
      <c r="AD71" s="971"/>
      <c r="AE71" s="971"/>
      <c r="AF71" s="971">
        <v>87</v>
      </c>
      <c r="AG71" s="971"/>
      <c r="AH71" s="971"/>
      <c r="AI71" s="971"/>
      <c r="AJ71" s="971"/>
      <c r="AK71" s="971">
        <v>2533</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82</v>
      </c>
      <c r="R72" s="971"/>
      <c r="S72" s="971"/>
      <c r="T72" s="971"/>
      <c r="U72" s="971"/>
      <c r="V72" s="971">
        <v>64</v>
      </c>
      <c r="W72" s="971"/>
      <c r="X72" s="971"/>
      <c r="Y72" s="971"/>
      <c r="Z72" s="971"/>
      <c r="AA72" s="971">
        <v>19</v>
      </c>
      <c r="AB72" s="971"/>
      <c r="AC72" s="971"/>
      <c r="AD72" s="971"/>
      <c r="AE72" s="971"/>
      <c r="AF72" s="971">
        <v>19</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146</v>
      </c>
      <c r="R73" s="971"/>
      <c r="S73" s="971"/>
      <c r="T73" s="971"/>
      <c r="U73" s="971"/>
      <c r="V73" s="971">
        <v>135</v>
      </c>
      <c r="W73" s="971"/>
      <c r="X73" s="971"/>
      <c r="Y73" s="971"/>
      <c r="Z73" s="971"/>
      <c r="AA73" s="971">
        <v>11</v>
      </c>
      <c r="AB73" s="971"/>
      <c r="AC73" s="971"/>
      <c r="AD73" s="971"/>
      <c r="AE73" s="971"/>
      <c r="AF73" s="971">
        <v>11</v>
      </c>
      <c r="AG73" s="971"/>
      <c r="AH73" s="971"/>
      <c r="AI73" s="971"/>
      <c r="AJ73" s="971"/>
      <c r="AK73" s="971">
        <v>32</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542</v>
      </c>
      <c r="R74" s="971"/>
      <c r="S74" s="971"/>
      <c r="T74" s="971"/>
      <c r="U74" s="971"/>
      <c r="V74" s="971">
        <v>507</v>
      </c>
      <c r="W74" s="971"/>
      <c r="X74" s="971"/>
      <c r="Y74" s="971"/>
      <c r="Z74" s="971"/>
      <c r="AA74" s="971">
        <v>35</v>
      </c>
      <c r="AB74" s="971"/>
      <c r="AC74" s="971"/>
      <c r="AD74" s="971"/>
      <c r="AE74" s="971"/>
      <c r="AF74" s="971">
        <v>35</v>
      </c>
      <c r="AG74" s="971"/>
      <c r="AH74" s="971"/>
      <c r="AI74" s="971"/>
      <c r="AJ74" s="971"/>
      <c r="AK74" s="971" t="s">
        <v>514</v>
      </c>
      <c r="AL74" s="971"/>
      <c r="AM74" s="971"/>
      <c r="AN74" s="971"/>
      <c r="AO74" s="971"/>
      <c r="AP74" s="971" t="s">
        <v>514</v>
      </c>
      <c r="AQ74" s="971"/>
      <c r="AR74" s="971"/>
      <c r="AS74" s="971"/>
      <c r="AT74" s="971"/>
      <c r="AU74" s="971" t="s">
        <v>514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154466</v>
      </c>
      <c r="R75" s="979"/>
      <c r="S75" s="979"/>
      <c r="T75" s="979"/>
      <c r="U75" s="980"/>
      <c r="V75" s="981">
        <v>151330</v>
      </c>
      <c r="W75" s="979"/>
      <c r="X75" s="979"/>
      <c r="Y75" s="979"/>
      <c r="Z75" s="980"/>
      <c r="AA75" s="981">
        <v>3136</v>
      </c>
      <c r="AB75" s="979"/>
      <c r="AC75" s="979"/>
      <c r="AD75" s="979"/>
      <c r="AE75" s="980"/>
      <c r="AF75" s="981">
        <v>3136</v>
      </c>
      <c r="AG75" s="979"/>
      <c r="AH75" s="979"/>
      <c r="AI75" s="979"/>
      <c r="AJ75" s="980"/>
      <c r="AK75" s="981">
        <v>668</v>
      </c>
      <c r="AL75" s="979"/>
      <c r="AM75" s="979"/>
      <c r="AN75" s="979"/>
      <c r="AO75" s="980"/>
      <c r="AP75" s="981" t="s">
        <v>514</v>
      </c>
      <c r="AQ75" s="979"/>
      <c r="AR75" s="979"/>
      <c r="AS75" s="979"/>
      <c r="AT75" s="980"/>
      <c r="AU75" s="981" t="s">
        <v>514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3415</v>
      </c>
      <c r="AG88" s="959"/>
      <c r="AH88" s="959"/>
      <c r="AI88" s="959"/>
      <c r="AJ88" s="959"/>
      <c r="AK88" s="963"/>
      <c r="AL88" s="963"/>
      <c r="AM88" s="963"/>
      <c r="AN88" s="963"/>
      <c r="AO88" s="963"/>
      <c r="AP88" s="959">
        <v>3</v>
      </c>
      <c r="AQ88" s="959"/>
      <c r="AR88" s="959"/>
      <c r="AS88" s="959"/>
      <c r="AT88" s="959"/>
      <c r="AU88" s="959">
        <v>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3360042</v>
      </c>
      <c r="AB110" s="889"/>
      <c r="AC110" s="889"/>
      <c r="AD110" s="889"/>
      <c r="AE110" s="890"/>
      <c r="AF110" s="891">
        <v>3478328</v>
      </c>
      <c r="AG110" s="889"/>
      <c r="AH110" s="889"/>
      <c r="AI110" s="889"/>
      <c r="AJ110" s="890"/>
      <c r="AK110" s="891">
        <v>3547407</v>
      </c>
      <c r="AL110" s="889"/>
      <c r="AM110" s="889"/>
      <c r="AN110" s="889"/>
      <c r="AO110" s="890"/>
      <c r="AP110" s="892">
        <v>26</v>
      </c>
      <c r="AQ110" s="893"/>
      <c r="AR110" s="893"/>
      <c r="AS110" s="893"/>
      <c r="AT110" s="894"/>
      <c r="AU110" s="930" t="s">
        <v>74</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31782847</v>
      </c>
      <c r="BR110" s="842"/>
      <c r="BS110" s="842"/>
      <c r="BT110" s="842"/>
      <c r="BU110" s="842"/>
      <c r="BV110" s="842">
        <v>31023611</v>
      </c>
      <c r="BW110" s="842"/>
      <c r="BX110" s="842"/>
      <c r="BY110" s="842"/>
      <c r="BZ110" s="842"/>
      <c r="CA110" s="842">
        <v>29975338</v>
      </c>
      <c r="CB110" s="842"/>
      <c r="CC110" s="842"/>
      <c r="CD110" s="842"/>
      <c r="CE110" s="842"/>
      <c r="CF110" s="866">
        <v>219.4</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176</v>
      </c>
      <c r="DM110" s="842"/>
      <c r="DN110" s="842"/>
      <c r="DO110" s="842"/>
      <c r="DP110" s="842"/>
      <c r="DQ110" s="842" t="s">
        <v>176</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176</v>
      </c>
      <c r="AB111" s="919"/>
      <c r="AC111" s="919"/>
      <c r="AD111" s="919"/>
      <c r="AE111" s="920"/>
      <c r="AF111" s="921" t="s">
        <v>176</v>
      </c>
      <c r="AG111" s="919"/>
      <c r="AH111" s="919"/>
      <c r="AI111" s="919"/>
      <c r="AJ111" s="920"/>
      <c r="AK111" s="921" t="s">
        <v>176</v>
      </c>
      <c r="AL111" s="919"/>
      <c r="AM111" s="919"/>
      <c r="AN111" s="919"/>
      <c r="AO111" s="920"/>
      <c r="AP111" s="922" t="s">
        <v>176</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t="s">
        <v>176</v>
      </c>
      <c r="BR111" s="790"/>
      <c r="BS111" s="790"/>
      <c r="BT111" s="790"/>
      <c r="BU111" s="790"/>
      <c r="BV111" s="790" t="s">
        <v>176</v>
      </c>
      <c r="BW111" s="790"/>
      <c r="BX111" s="790"/>
      <c r="BY111" s="790"/>
      <c r="BZ111" s="790"/>
      <c r="CA111" s="790" t="s">
        <v>176</v>
      </c>
      <c r="CB111" s="790"/>
      <c r="CC111" s="790"/>
      <c r="CD111" s="790"/>
      <c r="CE111" s="790"/>
      <c r="CF111" s="875" t="s">
        <v>176</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176</v>
      </c>
      <c r="DH111" s="790"/>
      <c r="DI111" s="790"/>
      <c r="DJ111" s="790"/>
      <c r="DK111" s="790"/>
      <c r="DL111" s="790" t="s">
        <v>176</v>
      </c>
      <c r="DM111" s="790"/>
      <c r="DN111" s="790"/>
      <c r="DO111" s="790"/>
      <c r="DP111" s="790"/>
      <c r="DQ111" s="790" t="s">
        <v>176</v>
      </c>
      <c r="DR111" s="790"/>
      <c r="DS111" s="790"/>
      <c r="DT111" s="790"/>
      <c r="DU111" s="790"/>
      <c r="DV111" s="796" t="s">
        <v>176</v>
      </c>
      <c r="DW111" s="796"/>
      <c r="DX111" s="796"/>
      <c r="DY111" s="796"/>
      <c r="DZ111" s="797"/>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10665653</v>
      </c>
      <c r="BR112" s="790"/>
      <c r="BS112" s="790"/>
      <c r="BT112" s="790"/>
      <c r="BU112" s="790"/>
      <c r="BV112" s="790">
        <v>10471350</v>
      </c>
      <c r="BW112" s="790"/>
      <c r="BX112" s="790"/>
      <c r="BY112" s="790"/>
      <c r="BZ112" s="790"/>
      <c r="CA112" s="790">
        <v>11412333</v>
      </c>
      <c r="CB112" s="790"/>
      <c r="CC112" s="790"/>
      <c r="CD112" s="790"/>
      <c r="CE112" s="790"/>
      <c r="CF112" s="875">
        <v>83.5</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446</v>
      </c>
      <c r="DH112" s="790"/>
      <c r="DI112" s="790"/>
      <c r="DJ112" s="790"/>
      <c r="DK112" s="790"/>
      <c r="DL112" s="790" t="s">
        <v>446</v>
      </c>
      <c r="DM112" s="790"/>
      <c r="DN112" s="790"/>
      <c r="DO112" s="790"/>
      <c r="DP112" s="790"/>
      <c r="DQ112" s="790" t="s">
        <v>446</v>
      </c>
      <c r="DR112" s="790"/>
      <c r="DS112" s="790"/>
      <c r="DT112" s="790"/>
      <c r="DU112" s="790"/>
      <c r="DV112" s="796" t="s">
        <v>446</v>
      </c>
      <c r="DW112" s="796"/>
      <c r="DX112" s="796"/>
      <c r="DY112" s="796"/>
      <c r="DZ112" s="797"/>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666674</v>
      </c>
      <c r="AB113" s="919"/>
      <c r="AC113" s="919"/>
      <c r="AD113" s="919"/>
      <c r="AE113" s="920"/>
      <c r="AF113" s="921">
        <v>682204</v>
      </c>
      <c r="AG113" s="919"/>
      <c r="AH113" s="919"/>
      <c r="AI113" s="919"/>
      <c r="AJ113" s="920"/>
      <c r="AK113" s="921">
        <v>705644</v>
      </c>
      <c r="AL113" s="919"/>
      <c r="AM113" s="919"/>
      <c r="AN113" s="919"/>
      <c r="AO113" s="920"/>
      <c r="AP113" s="922">
        <v>5.2</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5331</v>
      </c>
      <c r="BR113" s="790"/>
      <c r="BS113" s="790"/>
      <c r="BT113" s="790"/>
      <c r="BU113" s="790"/>
      <c r="BV113" s="790">
        <v>3554</v>
      </c>
      <c r="BW113" s="790"/>
      <c r="BX113" s="790"/>
      <c r="BY113" s="790"/>
      <c r="BZ113" s="790"/>
      <c r="CA113" s="790">
        <v>1777</v>
      </c>
      <c r="CB113" s="790"/>
      <c r="CC113" s="790"/>
      <c r="CD113" s="790"/>
      <c r="CE113" s="790"/>
      <c r="CF113" s="875">
        <v>0</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4" t="s">
        <v>446</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2392</v>
      </c>
      <c r="AB114" s="780"/>
      <c r="AC114" s="780"/>
      <c r="AD114" s="780"/>
      <c r="AE114" s="781"/>
      <c r="AF114" s="782">
        <v>2377</v>
      </c>
      <c r="AG114" s="780"/>
      <c r="AH114" s="780"/>
      <c r="AI114" s="780"/>
      <c r="AJ114" s="781"/>
      <c r="AK114" s="782">
        <v>2362</v>
      </c>
      <c r="AL114" s="780"/>
      <c r="AM114" s="780"/>
      <c r="AN114" s="780"/>
      <c r="AO114" s="781"/>
      <c r="AP114" s="824">
        <v>0</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2945234</v>
      </c>
      <c r="BR114" s="790"/>
      <c r="BS114" s="790"/>
      <c r="BT114" s="790"/>
      <c r="BU114" s="790"/>
      <c r="BV114" s="790">
        <v>3071681</v>
      </c>
      <c r="BW114" s="790"/>
      <c r="BX114" s="790"/>
      <c r="BY114" s="790"/>
      <c r="BZ114" s="790"/>
      <c r="CA114" s="790">
        <v>3223869</v>
      </c>
      <c r="CB114" s="790"/>
      <c r="CC114" s="790"/>
      <c r="CD114" s="790"/>
      <c r="CE114" s="790"/>
      <c r="CF114" s="875">
        <v>23.6</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446</v>
      </c>
      <c r="DR114" s="780"/>
      <c r="DS114" s="780"/>
      <c r="DT114" s="780"/>
      <c r="DU114" s="781"/>
      <c r="DV114" s="824" t="s">
        <v>446</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42</v>
      </c>
      <c r="AB115" s="919"/>
      <c r="AC115" s="919"/>
      <c r="AD115" s="919"/>
      <c r="AE115" s="920"/>
      <c r="AF115" s="921">
        <v>13536</v>
      </c>
      <c r="AG115" s="919"/>
      <c r="AH115" s="919"/>
      <c r="AI115" s="919"/>
      <c r="AJ115" s="920"/>
      <c r="AK115" s="921">
        <v>4201</v>
      </c>
      <c r="AL115" s="919"/>
      <c r="AM115" s="919"/>
      <c r="AN115" s="919"/>
      <c r="AO115" s="920"/>
      <c r="AP115" s="922">
        <v>0</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446</v>
      </c>
      <c r="BR115" s="790"/>
      <c r="BS115" s="790"/>
      <c r="BT115" s="790"/>
      <c r="BU115" s="790"/>
      <c r="BV115" s="790" t="s">
        <v>446</v>
      </c>
      <c r="BW115" s="790"/>
      <c r="BX115" s="790"/>
      <c r="BY115" s="790"/>
      <c r="BZ115" s="790"/>
      <c r="CA115" s="790" t="s">
        <v>446</v>
      </c>
      <c r="CB115" s="790"/>
      <c r="CC115" s="790"/>
      <c r="CD115" s="790"/>
      <c r="CE115" s="790"/>
      <c r="CF115" s="875" t="s">
        <v>446</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446</v>
      </c>
      <c r="DM115" s="780"/>
      <c r="DN115" s="780"/>
      <c r="DO115" s="780"/>
      <c r="DP115" s="781"/>
      <c r="DQ115" s="782" t="s">
        <v>446</v>
      </c>
      <c r="DR115" s="780"/>
      <c r="DS115" s="780"/>
      <c r="DT115" s="780"/>
      <c r="DU115" s="781"/>
      <c r="DV115" s="824" t="s">
        <v>446</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446</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446</v>
      </c>
      <c r="BR116" s="790"/>
      <c r="BS116" s="790"/>
      <c r="BT116" s="790"/>
      <c r="BU116" s="790"/>
      <c r="BV116" s="790" t="s">
        <v>446</v>
      </c>
      <c r="BW116" s="790"/>
      <c r="BX116" s="790"/>
      <c r="BY116" s="790"/>
      <c r="BZ116" s="790"/>
      <c r="CA116" s="790" t="s">
        <v>446</v>
      </c>
      <c r="CB116" s="790"/>
      <c r="CC116" s="790"/>
      <c r="CD116" s="790"/>
      <c r="CE116" s="790"/>
      <c r="CF116" s="875" t="s">
        <v>446</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4029150</v>
      </c>
      <c r="AB117" s="903"/>
      <c r="AC117" s="903"/>
      <c r="AD117" s="903"/>
      <c r="AE117" s="904"/>
      <c r="AF117" s="905">
        <v>4176445</v>
      </c>
      <c r="AG117" s="903"/>
      <c r="AH117" s="903"/>
      <c r="AI117" s="903"/>
      <c r="AJ117" s="904"/>
      <c r="AK117" s="905">
        <v>4259614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176</v>
      </c>
      <c r="BR117" s="790"/>
      <c r="BS117" s="790"/>
      <c r="BT117" s="790"/>
      <c r="BU117" s="790"/>
      <c r="BV117" s="790" t="s">
        <v>176</v>
      </c>
      <c r="BW117" s="790"/>
      <c r="BX117" s="790"/>
      <c r="BY117" s="790"/>
      <c r="BZ117" s="790"/>
      <c r="CA117" s="790" t="s">
        <v>176</v>
      </c>
      <c r="CB117" s="790"/>
      <c r="CC117" s="790"/>
      <c r="CD117" s="790"/>
      <c r="CE117" s="790"/>
      <c r="CF117" s="875" t="s">
        <v>176</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176</v>
      </c>
      <c r="DH117" s="780"/>
      <c r="DI117" s="780"/>
      <c r="DJ117" s="780"/>
      <c r="DK117" s="781"/>
      <c r="DL117" s="782" t="s">
        <v>176</v>
      </c>
      <c r="DM117" s="780"/>
      <c r="DN117" s="780"/>
      <c r="DO117" s="780"/>
      <c r="DP117" s="781"/>
      <c r="DQ117" s="782" t="s">
        <v>464</v>
      </c>
      <c r="DR117" s="780"/>
      <c r="DS117" s="780"/>
      <c r="DT117" s="780"/>
      <c r="DU117" s="781"/>
      <c r="DV117" s="824" t="s">
        <v>176</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176</v>
      </c>
      <c r="BR118" s="845"/>
      <c r="BS118" s="845"/>
      <c r="BT118" s="845"/>
      <c r="BU118" s="845"/>
      <c r="BV118" s="845" t="s">
        <v>176</v>
      </c>
      <c r="BW118" s="845"/>
      <c r="BX118" s="845"/>
      <c r="BY118" s="845"/>
      <c r="BZ118" s="845"/>
      <c r="CA118" s="845" t="s">
        <v>176</v>
      </c>
      <c r="CB118" s="845"/>
      <c r="CC118" s="845"/>
      <c r="CD118" s="845"/>
      <c r="CE118" s="845"/>
      <c r="CF118" s="875" t="s">
        <v>176</v>
      </c>
      <c r="CG118" s="876"/>
      <c r="CH118" s="876"/>
      <c r="CI118" s="876"/>
      <c r="CJ118" s="876"/>
      <c r="CK118" s="927"/>
      <c r="CL118" s="821"/>
      <c r="CM118" s="817"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176</v>
      </c>
      <c r="DH118" s="780"/>
      <c r="DI118" s="780"/>
      <c r="DJ118" s="780"/>
      <c r="DK118" s="781"/>
      <c r="DL118" s="782" t="s">
        <v>464</v>
      </c>
      <c r="DM118" s="780"/>
      <c r="DN118" s="780"/>
      <c r="DO118" s="780"/>
      <c r="DP118" s="781"/>
      <c r="DQ118" s="782" t="s">
        <v>176</v>
      </c>
      <c r="DR118" s="780"/>
      <c r="DS118" s="780"/>
      <c r="DT118" s="780"/>
      <c r="DU118" s="781"/>
      <c r="DV118" s="824" t="s">
        <v>464</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464</v>
      </c>
      <c r="AB119" s="889"/>
      <c r="AC119" s="889"/>
      <c r="AD119" s="889"/>
      <c r="AE119" s="890"/>
      <c r="AF119" s="891" t="s">
        <v>176</v>
      </c>
      <c r="AG119" s="889"/>
      <c r="AH119" s="889"/>
      <c r="AI119" s="889"/>
      <c r="AJ119" s="890"/>
      <c r="AK119" s="891" t="s">
        <v>176</v>
      </c>
      <c r="AL119" s="889"/>
      <c r="AM119" s="889"/>
      <c r="AN119" s="889"/>
      <c r="AO119" s="890"/>
      <c r="AP119" s="892" t="s">
        <v>176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45399065</v>
      </c>
      <c r="BR119" s="845"/>
      <c r="BS119" s="845"/>
      <c r="BT119" s="845"/>
      <c r="BU119" s="845"/>
      <c r="BV119" s="845">
        <v>44570196</v>
      </c>
      <c r="BW119" s="845"/>
      <c r="BX119" s="845"/>
      <c r="BY119" s="845"/>
      <c r="BZ119" s="845"/>
      <c r="CA119" s="845">
        <v>44613317</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176</v>
      </c>
      <c r="DH119" s="764"/>
      <c r="DI119" s="764"/>
      <c r="DJ119" s="764"/>
      <c r="DK119" s="765"/>
      <c r="DL119" s="766" t="s">
        <v>176</v>
      </c>
      <c r="DM119" s="764"/>
      <c r="DN119" s="764"/>
      <c r="DO119" s="764"/>
      <c r="DP119" s="765"/>
      <c r="DQ119" s="766" t="s">
        <v>176</v>
      </c>
      <c r="DR119" s="764"/>
      <c r="DS119" s="764"/>
      <c r="DT119" s="764"/>
      <c r="DU119" s="765"/>
      <c r="DV119" s="848" t="s">
        <v>176</v>
      </c>
      <c r="DW119" s="849"/>
      <c r="DX119" s="849"/>
      <c r="DY119" s="849"/>
      <c r="DZ119" s="850"/>
    </row>
    <row r="120" spans="1:130" s="230" customFormat="1" ht="26.25" customHeight="1" x14ac:dyDescent="0.15">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176</v>
      </c>
      <c r="AB120" s="780"/>
      <c r="AC120" s="780"/>
      <c r="AD120" s="780"/>
      <c r="AE120" s="781"/>
      <c r="AF120" s="782" t="s">
        <v>176</v>
      </c>
      <c r="AG120" s="780"/>
      <c r="AH120" s="780"/>
      <c r="AI120" s="780"/>
      <c r="AJ120" s="781"/>
      <c r="AK120" s="782" t="s">
        <v>176</v>
      </c>
      <c r="AL120" s="780"/>
      <c r="AM120" s="780"/>
      <c r="AN120" s="780"/>
      <c r="AO120" s="781"/>
      <c r="AP120" s="824" t="s">
        <v>176</v>
      </c>
      <c r="AQ120" s="825"/>
      <c r="AR120" s="825"/>
      <c r="AS120" s="825"/>
      <c r="AT120" s="826"/>
      <c r="AU120" s="880" t="s">
        <v>469</v>
      </c>
      <c r="AV120" s="881"/>
      <c r="AW120" s="881"/>
      <c r="AX120" s="881"/>
      <c r="AY120" s="882"/>
      <c r="AZ120" s="860" t="s">
        <v>470</v>
      </c>
      <c r="BA120" s="810"/>
      <c r="BB120" s="810"/>
      <c r="BC120" s="810"/>
      <c r="BD120" s="810"/>
      <c r="BE120" s="810"/>
      <c r="BF120" s="810"/>
      <c r="BG120" s="810"/>
      <c r="BH120" s="810"/>
      <c r="BI120" s="810"/>
      <c r="BJ120" s="810"/>
      <c r="BK120" s="810"/>
      <c r="BL120" s="810"/>
      <c r="BM120" s="810"/>
      <c r="BN120" s="810"/>
      <c r="BO120" s="810"/>
      <c r="BP120" s="811"/>
      <c r="BQ120" s="861">
        <v>9465818</v>
      </c>
      <c r="BR120" s="842"/>
      <c r="BS120" s="842"/>
      <c r="BT120" s="842"/>
      <c r="BU120" s="842"/>
      <c r="BV120" s="842">
        <v>9365161</v>
      </c>
      <c r="BW120" s="842"/>
      <c r="BX120" s="842"/>
      <c r="BY120" s="842"/>
      <c r="BZ120" s="842"/>
      <c r="CA120" s="842">
        <v>8604710</v>
      </c>
      <c r="CB120" s="842"/>
      <c r="CC120" s="842"/>
      <c r="CD120" s="842"/>
      <c r="CE120" s="842"/>
      <c r="CF120" s="866">
        <v>63</v>
      </c>
      <c r="CG120" s="867"/>
      <c r="CH120" s="867"/>
      <c r="CI120" s="867"/>
      <c r="CJ120" s="867"/>
      <c r="CK120" s="868" t="s">
        <v>471</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9507049</v>
      </c>
      <c r="DH120" s="842"/>
      <c r="DI120" s="842"/>
      <c r="DJ120" s="842"/>
      <c r="DK120" s="842"/>
      <c r="DL120" s="842">
        <v>9967540</v>
      </c>
      <c r="DM120" s="842"/>
      <c r="DN120" s="842"/>
      <c r="DO120" s="842"/>
      <c r="DP120" s="842"/>
      <c r="DQ120" s="842">
        <v>10795677</v>
      </c>
      <c r="DR120" s="842"/>
      <c r="DS120" s="842"/>
      <c r="DT120" s="842"/>
      <c r="DU120" s="842"/>
      <c r="DV120" s="843">
        <v>79</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176</v>
      </c>
      <c r="AB121" s="780"/>
      <c r="AC121" s="780"/>
      <c r="AD121" s="780"/>
      <c r="AE121" s="781"/>
      <c r="AF121" s="782" t="s">
        <v>176</v>
      </c>
      <c r="AG121" s="780"/>
      <c r="AH121" s="780"/>
      <c r="AI121" s="780"/>
      <c r="AJ121" s="781"/>
      <c r="AK121" s="782" t="s">
        <v>464</v>
      </c>
      <c r="AL121" s="780"/>
      <c r="AM121" s="780"/>
      <c r="AN121" s="780"/>
      <c r="AO121" s="781"/>
      <c r="AP121" s="824" t="s">
        <v>176</v>
      </c>
      <c r="AQ121" s="825"/>
      <c r="AR121" s="825"/>
      <c r="AS121" s="825"/>
      <c r="AT121" s="826"/>
      <c r="AU121" s="883"/>
      <c r="AV121" s="884"/>
      <c r="AW121" s="884"/>
      <c r="AX121" s="884"/>
      <c r="AY121" s="885"/>
      <c r="AZ121" s="817" t="s">
        <v>473</v>
      </c>
      <c r="BA121" s="752"/>
      <c r="BB121" s="752"/>
      <c r="BC121" s="752"/>
      <c r="BD121" s="752"/>
      <c r="BE121" s="752"/>
      <c r="BF121" s="752"/>
      <c r="BG121" s="752"/>
      <c r="BH121" s="752"/>
      <c r="BI121" s="752"/>
      <c r="BJ121" s="752"/>
      <c r="BK121" s="752"/>
      <c r="BL121" s="752"/>
      <c r="BM121" s="752"/>
      <c r="BN121" s="752"/>
      <c r="BO121" s="752"/>
      <c r="BP121" s="753"/>
      <c r="BQ121" s="789">
        <v>1440049</v>
      </c>
      <c r="BR121" s="790"/>
      <c r="BS121" s="790"/>
      <c r="BT121" s="790"/>
      <c r="BU121" s="790"/>
      <c r="BV121" s="790">
        <v>1073420</v>
      </c>
      <c r="BW121" s="790"/>
      <c r="BX121" s="790"/>
      <c r="BY121" s="790"/>
      <c r="BZ121" s="790"/>
      <c r="CA121" s="790">
        <v>1140683</v>
      </c>
      <c r="CB121" s="790"/>
      <c r="CC121" s="790"/>
      <c r="CD121" s="790"/>
      <c r="CE121" s="790"/>
      <c r="CF121" s="875">
        <v>8.4</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789">
        <v>45836</v>
      </c>
      <c r="DH121" s="790"/>
      <c r="DI121" s="790"/>
      <c r="DJ121" s="790"/>
      <c r="DK121" s="790"/>
      <c r="DL121" s="790">
        <v>174087</v>
      </c>
      <c r="DM121" s="790"/>
      <c r="DN121" s="790"/>
      <c r="DO121" s="790"/>
      <c r="DP121" s="790"/>
      <c r="DQ121" s="790">
        <v>274775</v>
      </c>
      <c r="DR121" s="790"/>
      <c r="DS121" s="790"/>
      <c r="DT121" s="790"/>
      <c r="DU121" s="790"/>
      <c r="DV121" s="796">
        <v>2</v>
      </c>
      <c r="DW121" s="796"/>
      <c r="DX121" s="796"/>
      <c r="DY121" s="796"/>
      <c r="DZ121" s="797"/>
    </row>
    <row r="122" spans="1:130" s="230"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176</v>
      </c>
      <c r="AB122" s="780"/>
      <c r="AC122" s="780"/>
      <c r="AD122" s="780"/>
      <c r="AE122" s="781"/>
      <c r="AF122" s="782" t="s">
        <v>176</v>
      </c>
      <c r="AG122" s="780"/>
      <c r="AH122" s="780"/>
      <c r="AI122" s="780"/>
      <c r="AJ122" s="781"/>
      <c r="AK122" s="782" t="s">
        <v>176</v>
      </c>
      <c r="AL122" s="780"/>
      <c r="AM122" s="780"/>
      <c r="AN122" s="780"/>
      <c r="AO122" s="781"/>
      <c r="AP122" s="824" t="s">
        <v>176</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30147483</v>
      </c>
      <c r="BR122" s="845"/>
      <c r="BS122" s="845"/>
      <c r="BT122" s="845"/>
      <c r="BU122" s="845"/>
      <c r="BV122" s="845">
        <v>29151677</v>
      </c>
      <c r="BW122" s="845"/>
      <c r="BX122" s="845"/>
      <c r="BY122" s="845"/>
      <c r="BZ122" s="845"/>
      <c r="CA122" s="845">
        <v>28278571</v>
      </c>
      <c r="CB122" s="845"/>
      <c r="CC122" s="845"/>
      <c r="CD122" s="845"/>
      <c r="CE122" s="845"/>
      <c r="CF122" s="846">
        <v>207</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789">
        <v>187229</v>
      </c>
      <c r="DH122" s="790"/>
      <c r="DI122" s="790"/>
      <c r="DJ122" s="790"/>
      <c r="DK122" s="790"/>
      <c r="DL122" s="790">
        <v>180660</v>
      </c>
      <c r="DM122" s="790"/>
      <c r="DN122" s="790"/>
      <c r="DO122" s="790"/>
      <c r="DP122" s="790"/>
      <c r="DQ122" s="790">
        <v>195530</v>
      </c>
      <c r="DR122" s="790"/>
      <c r="DS122" s="790"/>
      <c r="DT122" s="790"/>
      <c r="DU122" s="790"/>
      <c r="DV122" s="796">
        <v>1.4</v>
      </c>
      <c r="DW122" s="796"/>
      <c r="DX122" s="796"/>
      <c r="DY122" s="796"/>
      <c r="DZ122" s="797"/>
    </row>
    <row r="123" spans="1:130" s="230" customFormat="1" ht="26.25" customHeight="1" x14ac:dyDescent="0.15">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176</v>
      </c>
      <c r="AB123" s="780"/>
      <c r="AC123" s="780"/>
      <c r="AD123" s="780"/>
      <c r="AE123" s="781"/>
      <c r="AF123" s="782" t="s">
        <v>176</v>
      </c>
      <c r="AG123" s="780"/>
      <c r="AH123" s="780"/>
      <c r="AI123" s="780"/>
      <c r="AJ123" s="781"/>
      <c r="AK123" s="782" t="s">
        <v>464</v>
      </c>
      <c r="AL123" s="780"/>
      <c r="AM123" s="780"/>
      <c r="AN123" s="780"/>
      <c r="AO123" s="781"/>
      <c r="AP123" s="824" t="s">
        <v>464</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41053350</v>
      </c>
      <c r="BR123" s="833"/>
      <c r="BS123" s="833"/>
      <c r="BT123" s="833"/>
      <c r="BU123" s="833"/>
      <c r="BV123" s="833">
        <v>39590258</v>
      </c>
      <c r="BW123" s="833"/>
      <c r="BX123" s="833"/>
      <c r="BY123" s="833"/>
      <c r="BZ123" s="833"/>
      <c r="CA123" s="833">
        <v>38023964</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868100</v>
      </c>
      <c r="DH123" s="780"/>
      <c r="DI123" s="780"/>
      <c r="DJ123" s="780"/>
      <c r="DK123" s="781"/>
      <c r="DL123" s="782">
        <v>99082</v>
      </c>
      <c r="DM123" s="780"/>
      <c r="DN123" s="780"/>
      <c r="DO123" s="780"/>
      <c r="DP123" s="781"/>
      <c r="DQ123" s="782">
        <v>103918</v>
      </c>
      <c r="DR123" s="780"/>
      <c r="DS123" s="780"/>
      <c r="DT123" s="780"/>
      <c r="DU123" s="781"/>
      <c r="DV123" s="824">
        <v>0.8</v>
      </c>
      <c r="DW123" s="825"/>
      <c r="DX123" s="825"/>
      <c r="DY123" s="825"/>
      <c r="DZ123" s="826"/>
    </row>
    <row r="124" spans="1:130" s="230" customFormat="1" ht="26.25" customHeight="1" thickBot="1" x14ac:dyDescent="0.2">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176</v>
      </c>
      <c r="AB124" s="780"/>
      <c r="AC124" s="780"/>
      <c r="AD124" s="780"/>
      <c r="AE124" s="781"/>
      <c r="AF124" s="782" t="s">
        <v>176</v>
      </c>
      <c r="AG124" s="780"/>
      <c r="AH124" s="780"/>
      <c r="AI124" s="780"/>
      <c r="AJ124" s="781"/>
      <c r="AK124" s="782" t="s">
        <v>176</v>
      </c>
      <c r="AL124" s="780"/>
      <c r="AM124" s="780"/>
      <c r="AN124" s="780"/>
      <c r="AO124" s="781"/>
      <c r="AP124" s="824" t="s">
        <v>176</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33</v>
      </c>
      <c r="BR124" s="831"/>
      <c r="BS124" s="831"/>
      <c r="BT124" s="831"/>
      <c r="BU124" s="831"/>
      <c r="BV124" s="831">
        <v>35.4</v>
      </c>
      <c r="BW124" s="831"/>
      <c r="BX124" s="831"/>
      <c r="BY124" s="831"/>
      <c r="BZ124" s="831"/>
      <c r="CA124" s="831">
        <v>48.2</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v>57439</v>
      </c>
      <c r="DH124" s="764"/>
      <c r="DI124" s="764"/>
      <c r="DJ124" s="764"/>
      <c r="DK124" s="765"/>
      <c r="DL124" s="766">
        <v>49981</v>
      </c>
      <c r="DM124" s="764"/>
      <c r="DN124" s="764"/>
      <c r="DO124" s="764"/>
      <c r="DP124" s="765"/>
      <c r="DQ124" s="766">
        <v>42433</v>
      </c>
      <c r="DR124" s="764"/>
      <c r="DS124" s="764"/>
      <c r="DT124" s="764"/>
      <c r="DU124" s="765"/>
      <c r="DV124" s="848">
        <v>0.3</v>
      </c>
      <c r="DW124" s="849"/>
      <c r="DX124" s="849"/>
      <c r="DY124" s="849"/>
      <c r="DZ124" s="850"/>
    </row>
    <row r="125" spans="1:130" s="230" customFormat="1" ht="26.25" customHeight="1" x14ac:dyDescent="0.15">
      <c r="A125" s="820"/>
      <c r="B125" s="821"/>
      <c r="C125" s="817"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176</v>
      </c>
      <c r="AB125" s="780"/>
      <c r="AC125" s="780"/>
      <c r="AD125" s="780"/>
      <c r="AE125" s="781"/>
      <c r="AF125" s="782" t="s">
        <v>176</v>
      </c>
      <c r="AG125" s="780"/>
      <c r="AH125" s="780"/>
      <c r="AI125" s="780"/>
      <c r="AJ125" s="781"/>
      <c r="AK125" s="782" t="s">
        <v>176</v>
      </c>
      <c r="AL125" s="780"/>
      <c r="AM125" s="780"/>
      <c r="AN125" s="780"/>
      <c r="AO125" s="781"/>
      <c r="AP125" s="824" t="s">
        <v>176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10"/>
      <c r="CR125" s="810"/>
      <c r="CS125" s="810"/>
      <c r="CT125" s="810"/>
      <c r="CU125" s="810"/>
      <c r="CV125" s="810"/>
      <c r="CW125" s="810"/>
      <c r="CX125" s="810"/>
      <c r="CY125" s="810"/>
      <c r="CZ125" s="810"/>
      <c r="DA125" s="810"/>
      <c r="DB125" s="810"/>
      <c r="DC125" s="810"/>
      <c r="DD125" s="810"/>
      <c r="DE125" s="810"/>
      <c r="DF125" s="811"/>
      <c r="DG125" s="861" t="s">
        <v>176</v>
      </c>
      <c r="DH125" s="842"/>
      <c r="DI125" s="842"/>
      <c r="DJ125" s="842"/>
      <c r="DK125" s="842"/>
      <c r="DL125" s="842" t="s">
        <v>176</v>
      </c>
      <c r="DM125" s="842"/>
      <c r="DN125" s="842"/>
      <c r="DO125" s="842"/>
      <c r="DP125" s="842"/>
      <c r="DQ125" s="842" t="s">
        <v>176</v>
      </c>
      <c r="DR125" s="842"/>
      <c r="DS125" s="842"/>
      <c r="DT125" s="842"/>
      <c r="DU125" s="842"/>
      <c r="DV125" s="843" t="s">
        <v>176</v>
      </c>
      <c r="DW125" s="843"/>
      <c r="DX125" s="843"/>
      <c r="DY125" s="843"/>
      <c r="DZ125" s="844"/>
    </row>
    <row r="126" spans="1:130" s="230" customFormat="1" ht="26.25" customHeight="1" thickBot="1" x14ac:dyDescent="0.2">
      <c r="A126" s="820"/>
      <c r="B126" s="821"/>
      <c r="C126" s="817"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176</v>
      </c>
      <c r="AB126" s="780"/>
      <c r="AC126" s="780"/>
      <c r="AD126" s="780"/>
      <c r="AE126" s="781"/>
      <c r="AF126" s="782" t="s">
        <v>176</v>
      </c>
      <c r="AG126" s="780"/>
      <c r="AH126" s="780"/>
      <c r="AI126" s="780"/>
      <c r="AJ126" s="781"/>
      <c r="AK126" s="782" t="s">
        <v>176</v>
      </c>
      <c r="AL126" s="780"/>
      <c r="AM126" s="780"/>
      <c r="AN126" s="780"/>
      <c r="AO126" s="781"/>
      <c r="AP126" s="824" t="s">
        <v>176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481</v>
      </c>
      <c r="CQ126" s="752"/>
      <c r="CR126" s="752"/>
      <c r="CS126" s="752"/>
      <c r="CT126" s="752"/>
      <c r="CU126" s="752"/>
      <c r="CV126" s="752"/>
      <c r="CW126" s="752"/>
      <c r="CX126" s="752"/>
      <c r="CY126" s="752"/>
      <c r="CZ126" s="752"/>
      <c r="DA126" s="752"/>
      <c r="DB126" s="752"/>
      <c r="DC126" s="752"/>
      <c r="DD126" s="752"/>
      <c r="DE126" s="752"/>
      <c r="DF126" s="753"/>
      <c r="DG126" s="789" t="s">
        <v>176</v>
      </c>
      <c r="DH126" s="790"/>
      <c r="DI126" s="790"/>
      <c r="DJ126" s="790"/>
      <c r="DK126" s="790"/>
      <c r="DL126" s="790" t="s">
        <v>176</v>
      </c>
      <c r="DM126" s="790"/>
      <c r="DN126" s="790"/>
      <c r="DO126" s="790"/>
      <c r="DP126" s="790"/>
      <c r="DQ126" s="790" t="s">
        <v>176</v>
      </c>
      <c r="DR126" s="790"/>
      <c r="DS126" s="790"/>
      <c r="DT126" s="790"/>
      <c r="DU126" s="790"/>
      <c r="DV126" s="796" t="s">
        <v>176</v>
      </c>
      <c r="DW126" s="796"/>
      <c r="DX126" s="796"/>
      <c r="DY126" s="796"/>
      <c r="DZ126" s="797"/>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42</v>
      </c>
      <c r="AB127" s="780"/>
      <c r="AC127" s="780"/>
      <c r="AD127" s="780"/>
      <c r="AE127" s="781"/>
      <c r="AF127" s="782">
        <v>13536</v>
      </c>
      <c r="AG127" s="780"/>
      <c r="AH127" s="780"/>
      <c r="AI127" s="780"/>
      <c r="AJ127" s="781"/>
      <c r="AK127" s="782">
        <v>4201</v>
      </c>
      <c r="AL127" s="780"/>
      <c r="AM127" s="780"/>
      <c r="AN127" s="780"/>
      <c r="AO127" s="781"/>
      <c r="AP127" s="824">
        <v>0</v>
      </c>
      <c r="AQ127" s="825"/>
      <c r="AR127" s="825"/>
      <c r="AS127" s="825"/>
      <c r="AT127" s="826"/>
      <c r="AU127" s="232"/>
      <c r="AV127" s="232"/>
      <c r="AW127" s="232"/>
      <c r="AX127" s="841" t="s">
        <v>483</v>
      </c>
      <c r="AY127" s="814"/>
      <c r="AZ127" s="814"/>
      <c r="BA127" s="814"/>
      <c r="BB127" s="814"/>
      <c r="BC127" s="814"/>
      <c r="BD127" s="814"/>
      <c r="BE127" s="815"/>
      <c r="BF127" s="813" t="s">
        <v>484</v>
      </c>
      <c r="BG127" s="814"/>
      <c r="BH127" s="814"/>
      <c r="BI127" s="814"/>
      <c r="BJ127" s="814"/>
      <c r="BK127" s="814"/>
      <c r="BL127" s="815"/>
      <c r="BM127" s="813" t="s">
        <v>485</v>
      </c>
      <c r="BN127" s="814"/>
      <c r="BO127" s="814"/>
      <c r="BP127" s="814"/>
      <c r="BQ127" s="814"/>
      <c r="BR127" s="814"/>
      <c r="BS127" s="815"/>
      <c r="BT127" s="813" t="s">
        <v>486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487</v>
      </c>
      <c r="CQ127" s="752"/>
      <c r="CR127" s="752"/>
      <c r="CS127" s="752"/>
      <c r="CT127" s="752"/>
      <c r="CU127" s="752"/>
      <c r="CV127" s="752"/>
      <c r="CW127" s="752"/>
      <c r="CX127" s="752"/>
      <c r="CY127" s="752"/>
      <c r="CZ127" s="752"/>
      <c r="DA127" s="752"/>
      <c r="DB127" s="752"/>
      <c r="DC127" s="752"/>
      <c r="DD127" s="752"/>
      <c r="DE127" s="752"/>
      <c r="DF127" s="753"/>
      <c r="DG127" s="789" t="s">
        <v>176</v>
      </c>
      <c r="DH127" s="790"/>
      <c r="DI127" s="790"/>
      <c r="DJ127" s="790"/>
      <c r="DK127" s="790"/>
      <c r="DL127" s="790" t="s">
        <v>176</v>
      </c>
      <c r="DM127" s="790"/>
      <c r="DN127" s="790"/>
      <c r="DO127" s="790"/>
      <c r="DP127" s="790"/>
      <c r="DQ127" s="790" t="s">
        <v>464</v>
      </c>
      <c r="DR127" s="790"/>
      <c r="DS127" s="790"/>
      <c r="DT127" s="790"/>
      <c r="DU127" s="790"/>
      <c r="DV127" s="796" t="s">
        <v>176</v>
      </c>
      <c r="DW127" s="796"/>
      <c r="DX127" s="796"/>
      <c r="DY127" s="796"/>
      <c r="DZ127" s="797"/>
    </row>
    <row r="128" spans="1:130" s="230" customFormat="1" ht="26.25" customHeight="1" thickBot="1" x14ac:dyDescent="0.2">
      <c r="A128" s="798" t="s">
        <v>488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489</v>
      </c>
      <c r="X128" s="800"/>
      <c r="Y128" s="800"/>
      <c r="Z128" s="801"/>
      <c r="AA128" s="802">
        <v>147090</v>
      </c>
      <c r="AB128" s="803"/>
      <c r="AC128" s="803"/>
      <c r="AD128" s="803"/>
      <c r="AE128" s="804"/>
      <c r="AF128" s="805">
        <v>144170</v>
      </c>
      <c r="AG128" s="803"/>
      <c r="AH128" s="803"/>
      <c r="AI128" s="803"/>
      <c r="AJ128" s="804"/>
      <c r="AK128" s="805">
        <v>91846</v>
      </c>
      <c r="AL128" s="803"/>
      <c r="AM128" s="803"/>
      <c r="AN128" s="803"/>
      <c r="AO128" s="804"/>
      <c r="AP128" s="806"/>
      <c r="AQ128" s="807"/>
      <c r="AR128" s="807"/>
      <c r="AS128" s="807"/>
      <c r="AT128" s="808"/>
      <c r="AU128" s="232"/>
      <c r="AV128" s="232"/>
      <c r="AW128" s="232"/>
      <c r="AX128" s="809" t="s">
        <v>490</v>
      </c>
      <c r="AY128" s="810"/>
      <c r="AZ128" s="810"/>
      <c r="BA128" s="810"/>
      <c r="BB128" s="810"/>
      <c r="BC128" s="810"/>
      <c r="BD128" s="810"/>
      <c r="BE128" s="811"/>
      <c r="BF128" s="786" t="s">
        <v>176</v>
      </c>
      <c r="BG128" s="787"/>
      <c r="BH128" s="787"/>
      <c r="BI128" s="787"/>
      <c r="BJ128" s="787"/>
      <c r="BK128" s="787"/>
      <c r="BL128" s="812"/>
      <c r="BM128" s="786">
        <v>12.67</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491</v>
      </c>
      <c r="CQ128" s="730"/>
      <c r="CR128" s="730"/>
      <c r="CS128" s="730"/>
      <c r="CT128" s="730"/>
      <c r="CU128" s="730"/>
      <c r="CV128" s="730"/>
      <c r="CW128" s="730"/>
      <c r="CX128" s="730"/>
      <c r="CY128" s="730"/>
      <c r="CZ128" s="730"/>
      <c r="DA128" s="730"/>
      <c r="DB128" s="730"/>
      <c r="DC128" s="730"/>
      <c r="DD128" s="730"/>
      <c r="DE128" s="730"/>
      <c r="DF128" s="731"/>
      <c r="DG128" s="792" t="s">
        <v>176</v>
      </c>
      <c r="DH128" s="793"/>
      <c r="DI128" s="793"/>
      <c r="DJ128" s="793"/>
      <c r="DK128" s="793"/>
      <c r="DL128" s="793" t="s">
        <v>464</v>
      </c>
      <c r="DM128" s="793"/>
      <c r="DN128" s="793"/>
      <c r="DO128" s="793"/>
      <c r="DP128" s="793"/>
      <c r="DQ128" s="793" t="s">
        <v>464</v>
      </c>
      <c r="DR128" s="793"/>
      <c r="DS128" s="793"/>
      <c r="DT128" s="793"/>
      <c r="DU128" s="793"/>
      <c r="DV128" s="794" t="s">
        <v>176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16006228</v>
      </c>
      <c r="AB129" s="780"/>
      <c r="AC129" s="780"/>
      <c r="AD129" s="780"/>
      <c r="AE129" s="781"/>
      <c r="AF129" s="782">
        <v>17005898</v>
      </c>
      <c r="AG129" s="780"/>
      <c r="AH129" s="780"/>
      <c r="AI129" s="780"/>
      <c r="AJ129" s="781"/>
      <c r="AK129" s="782">
        <v>16618204</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176</v>
      </c>
      <c r="BG129" s="771"/>
      <c r="BH129" s="771"/>
      <c r="BI129" s="771"/>
      <c r="BJ129" s="771"/>
      <c r="BK129" s="771"/>
      <c r="BL129" s="772"/>
      <c r="BM129" s="770">
        <v>17.670000000000002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2863247</v>
      </c>
      <c r="AB130" s="780"/>
      <c r="AC130" s="780"/>
      <c r="AD130" s="780"/>
      <c r="AE130" s="781"/>
      <c r="AF130" s="782">
        <v>2925566</v>
      </c>
      <c r="AG130" s="780"/>
      <c r="AH130" s="780"/>
      <c r="AI130" s="780"/>
      <c r="AJ130" s="781"/>
      <c r="AK130" s="782">
        <v>2958504</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13142981</v>
      </c>
      <c r="AB131" s="764"/>
      <c r="AC131" s="764"/>
      <c r="AD131" s="764"/>
      <c r="AE131" s="765"/>
      <c r="AF131" s="766">
        <v>14080332</v>
      </c>
      <c r="AG131" s="764"/>
      <c r="AH131" s="764"/>
      <c r="AI131" s="764"/>
      <c r="AJ131" s="765"/>
      <c r="AK131" s="766">
        <v>13659700</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48.2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7.751764992</v>
      </c>
      <c r="AB132" s="745"/>
      <c r="AC132" s="745"/>
      <c r="AD132" s="745"/>
      <c r="AE132" s="746"/>
      <c r="AF132" s="747">
        <v>7.8599638130000002</v>
      </c>
      <c r="AG132" s="745"/>
      <c r="AH132" s="745"/>
      <c r="AI132" s="745"/>
      <c r="AJ132" s="746"/>
      <c r="AK132" s="747">
        <v>8.8527859319999997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7.4</v>
      </c>
      <c r="AB133" s="724"/>
      <c r="AC133" s="724"/>
      <c r="AD133" s="724"/>
      <c r="AE133" s="725"/>
      <c r="AF133" s="723">
        <v>7.7</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z4D8phrc2Z/39t44dwXQ8hG5nX/T82g8RfjJbc2wTY6y0Gy76O0nn/O80GpcqnShIqe3WtpoLNYSzYz8Po1DQ==" saltValue="emh2k/fVujaeXuTZJDxu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0Yj156VuW1dRoXZYA2noiv2+57+bSNlVjIR1pqkQgG+d6n2kONJM8KK7eCeUWsQcNwgVR+BV2BsbQZ0KElbuZw==" saltValue="omMDJdu3YzhOa8jetlOQJ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9pSSy+5+vlMsVQZBKaDSxVquNlycNQ301g2iXXWcWG5UGZ7JnIqwIQuGtzhvlp079Y3pn3VeOjgmdfJAC1Jjg==" saltValue="zrXENuSzRH+lfk2jSUQ8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510</v>
      </c>
      <c r="AL9" s="1132"/>
      <c r="AM9" s="1132"/>
      <c r="AN9" s="1133"/>
      <c r="AO9" s="281">
        <v>3898933</v>
      </c>
      <c r="AP9" s="281">
        <v>79001</v>
      </c>
      <c r="AQ9" s="282">
        <v>90021</v>
      </c>
      <c r="AR9" s="283">
        <v>-12.2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511</v>
      </c>
      <c r="AL10" s="1132"/>
      <c r="AM10" s="1132"/>
      <c r="AN10" s="1133"/>
      <c r="AO10" s="284">
        <v>1075033</v>
      </c>
      <c r="AP10" s="284">
        <v>21783</v>
      </c>
      <c r="AQ10" s="285">
        <v>11562</v>
      </c>
      <c r="AR10" s="286">
        <v>88.4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512</v>
      </c>
      <c r="AL11" s="1132"/>
      <c r="AM11" s="1132"/>
      <c r="AN11" s="1133"/>
      <c r="AO11" s="284">
        <v>10402</v>
      </c>
      <c r="AP11" s="284">
        <v>211</v>
      </c>
      <c r="AQ11" s="285">
        <v>947</v>
      </c>
      <c r="AR11" s="286">
        <v>-77.7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513</v>
      </c>
      <c r="AL12" s="1132"/>
      <c r="AM12" s="1132"/>
      <c r="AN12" s="1133"/>
      <c r="AO12" s="284" t="s">
        <v>514</v>
      </c>
      <c r="AP12" s="284" t="s">
        <v>514</v>
      </c>
      <c r="AQ12" s="285">
        <v>11</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515</v>
      </c>
      <c r="AL13" s="1132"/>
      <c r="AM13" s="1132"/>
      <c r="AN13" s="1133"/>
      <c r="AO13" s="284">
        <v>207654</v>
      </c>
      <c r="AP13" s="284">
        <v>4208</v>
      </c>
      <c r="AQ13" s="285">
        <v>3606</v>
      </c>
      <c r="AR13" s="286">
        <v>16.7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516</v>
      </c>
      <c r="AL14" s="1132"/>
      <c r="AM14" s="1132"/>
      <c r="AN14" s="1133"/>
      <c r="AO14" s="284">
        <v>58178</v>
      </c>
      <c r="AP14" s="284">
        <v>1179</v>
      </c>
      <c r="AQ14" s="285">
        <v>1599</v>
      </c>
      <c r="AR14" s="286">
        <v>-26.3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517</v>
      </c>
      <c r="AL15" s="1135"/>
      <c r="AM15" s="1135"/>
      <c r="AN15" s="1136"/>
      <c r="AO15" s="284">
        <v>-162725</v>
      </c>
      <c r="AP15" s="284">
        <v>-3297</v>
      </c>
      <c r="AQ15" s="285">
        <v>-6463</v>
      </c>
      <c r="AR15" s="286">
        <v>-49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189</v>
      </c>
      <c r="AL16" s="1135"/>
      <c r="AM16" s="1135"/>
      <c r="AN16" s="1136"/>
      <c r="AO16" s="284">
        <v>5087475</v>
      </c>
      <c r="AP16" s="284">
        <v>103083</v>
      </c>
      <c r="AQ16" s="285">
        <v>101283</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522</v>
      </c>
      <c r="AL21" s="1138"/>
      <c r="AM21" s="1138"/>
      <c r="AN21" s="1139"/>
      <c r="AO21" s="297">
        <v>7.92</v>
      </c>
      <c r="AP21" s="298">
        <v>9.14</v>
      </c>
      <c r="AQ21" s="299">
        <v>-1.22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523</v>
      </c>
      <c r="AL22" s="1138"/>
      <c r="AM22" s="1138"/>
      <c r="AN22" s="1139"/>
      <c r="AO22" s="302">
        <v>96.3</v>
      </c>
      <c r="AP22" s="303">
        <v>97.6</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524</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527</v>
      </c>
      <c r="AL32" s="1122"/>
      <c r="AM32" s="1122"/>
      <c r="AN32" s="1123"/>
      <c r="AO32" s="312">
        <v>3547407</v>
      </c>
      <c r="AP32" s="312">
        <v>71878</v>
      </c>
      <c r="AQ32" s="313">
        <v>58458</v>
      </c>
      <c r="AR32" s="314">
        <v>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528</v>
      </c>
      <c r="AL33" s="1122"/>
      <c r="AM33" s="1122"/>
      <c r="AN33" s="1123"/>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529</v>
      </c>
      <c r="AL34" s="1122"/>
      <c r="AM34" s="1122"/>
      <c r="AN34" s="1123"/>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530</v>
      </c>
      <c r="AL35" s="1122"/>
      <c r="AM35" s="1122"/>
      <c r="AN35" s="1123"/>
      <c r="AO35" s="312">
        <v>705644</v>
      </c>
      <c r="AP35" s="312">
        <v>14298</v>
      </c>
      <c r="AQ35" s="313">
        <v>14034</v>
      </c>
      <c r="AR35" s="314">
        <v>1.9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531</v>
      </c>
      <c r="AL36" s="1122"/>
      <c r="AM36" s="1122"/>
      <c r="AN36" s="1123"/>
      <c r="AO36" s="312">
        <v>2362</v>
      </c>
      <c r="AP36" s="312">
        <v>48</v>
      </c>
      <c r="AQ36" s="313">
        <v>2546</v>
      </c>
      <c r="AR36" s="314">
        <v>-98.1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532</v>
      </c>
      <c r="AL37" s="1122"/>
      <c r="AM37" s="1122"/>
      <c r="AN37" s="1123"/>
      <c r="AO37" s="312">
        <v>4201</v>
      </c>
      <c r="AP37" s="312">
        <v>85</v>
      </c>
      <c r="AQ37" s="313">
        <v>290</v>
      </c>
      <c r="AR37" s="314">
        <v>-70.7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533</v>
      </c>
      <c r="AL38" s="1125"/>
      <c r="AM38" s="1125"/>
      <c r="AN38" s="1126"/>
      <c r="AO38" s="315" t="s">
        <v>514</v>
      </c>
      <c r="AP38" s="315" t="s">
        <v>514</v>
      </c>
      <c r="AQ38" s="316">
        <v>1</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534</v>
      </c>
      <c r="AL39" s="1125"/>
      <c r="AM39" s="1125"/>
      <c r="AN39" s="1126"/>
      <c r="AO39" s="312">
        <v>-91846</v>
      </c>
      <c r="AP39" s="312">
        <v>-1861</v>
      </c>
      <c r="AQ39" s="313">
        <v>-4639</v>
      </c>
      <c r="AR39" s="314">
        <v>-59.9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535</v>
      </c>
      <c r="AL40" s="1122"/>
      <c r="AM40" s="1122"/>
      <c r="AN40" s="1123"/>
      <c r="AO40" s="312">
        <v>-2958504</v>
      </c>
      <c r="AP40" s="312">
        <v>-59946</v>
      </c>
      <c r="AQ40" s="313">
        <v>-48753</v>
      </c>
      <c r="AR40" s="314">
        <v>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303</v>
      </c>
      <c r="AL41" s="1128"/>
      <c r="AM41" s="1128"/>
      <c r="AN41" s="1129"/>
      <c r="AO41" s="312">
        <v>1209264</v>
      </c>
      <c r="AP41" s="312">
        <v>24502</v>
      </c>
      <c r="AQ41" s="313">
        <v>21939</v>
      </c>
      <c r="AR41" s="314">
        <v>11.7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505</v>
      </c>
      <c r="AN49" s="1116" t="s">
        <v>539</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3057526</v>
      </c>
      <c r="AN51" s="334">
        <v>57406</v>
      </c>
      <c r="AO51" s="335">
        <v>-28.3</v>
      </c>
      <c r="AP51" s="336">
        <v>69185</v>
      </c>
      <c r="AQ51" s="337">
        <v>-2</v>
      </c>
      <c r="AR51" s="338">
        <v>-26.3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1745286</v>
      </c>
      <c r="AN52" s="342">
        <v>32769</v>
      </c>
      <c r="AO52" s="343">
        <v>-34.4</v>
      </c>
      <c r="AP52" s="344">
        <v>38519</v>
      </c>
      <c r="AQ52" s="345">
        <v>3</v>
      </c>
      <c r="AR52" s="346">
        <v>-37.4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2838029</v>
      </c>
      <c r="AN53" s="334">
        <v>54282</v>
      </c>
      <c r="AO53" s="335">
        <v>-5.4</v>
      </c>
      <c r="AP53" s="336">
        <v>70166</v>
      </c>
      <c r="AQ53" s="337">
        <v>1.4</v>
      </c>
      <c r="AR53" s="338">
        <v>-6.8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1454652</v>
      </c>
      <c r="AN54" s="342">
        <v>27823</v>
      </c>
      <c r="AO54" s="343">
        <v>-15.1</v>
      </c>
      <c r="AP54" s="344">
        <v>36115</v>
      </c>
      <c r="AQ54" s="345">
        <v>-6.2</v>
      </c>
      <c r="AR54" s="346">
        <v>-8.9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3455750</v>
      </c>
      <c r="AN55" s="334">
        <v>67221</v>
      </c>
      <c r="AO55" s="335">
        <v>23.8</v>
      </c>
      <c r="AP55" s="336">
        <v>92632</v>
      </c>
      <c r="AQ55" s="337">
        <v>32</v>
      </c>
      <c r="AR55" s="338">
        <v>-8.1999999999999993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1189730</v>
      </c>
      <c r="AN56" s="342">
        <v>23142</v>
      </c>
      <c r="AO56" s="343">
        <v>-16.8</v>
      </c>
      <c r="AP56" s="344">
        <v>47978</v>
      </c>
      <c r="AQ56" s="345">
        <v>32.799999999999997</v>
      </c>
      <c r="AR56" s="346">
        <v>-49.6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2967590</v>
      </c>
      <c r="AN57" s="334">
        <v>58884</v>
      </c>
      <c r="AO57" s="335">
        <v>-12.4</v>
      </c>
      <c r="AP57" s="336">
        <v>71279</v>
      </c>
      <c r="AQ57" s="337">
        <v>-23.1</v>
      </c>
      <c r="AR57" s="338">
        <v>10.7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1404631</v>
      </c>
      <c r="AN58" s="342">
        <v>27871</v>
      </c>
      <c r="AO58" s="343">
        <v>20.399999999999999</v>
      </c>
      <c r="AP58" s="344">
        <v>36731</v>
      </c>
      <c r="AQ58" s="345">
        <v>-23.4</v>
      </c>
      <c r="AR58" s="346">
        <v>43.8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3701519</v>
      </c>
      <c r="AN59" s="334">
        <v>75001</v>
      </c>
      <c r="AO59" s="335">
        <v>27.4</v>
      </c>
      <c r="AP59" s="336">
        <v>74994</v>
      </c>
      <c r="AQ59" s="337">
        <v>5.2</v>
      </c>
      <c r="AR59" s="338">
        <v>22.2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2112754</v>
      </c>
      <c r="AN60" s="342">
        <v>42809</v>
      </c>
      <c r="AO60" s="343">
        <v>53.6</v>
      </c>
      <c r="AP60" s="344">
        <v>36188</v>
      </c>
      <c r="AQ60" s="345">
        <v>-1.5</v>
      </c>
      <c r="AR60" s="346">
        <v>55.1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3204083</v>
      </c>
      <c r="AN61" s="349">
        <v>62559</v>
      </c>
      <c r="AO61" s="350">
        <v>1</v>
      </c>
      <c r="AP61" s="351">
        <v>75651</v>
      </c>
      <c r="AQ61" s="352">
        <v>2.7</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1581411</v>
      </c>
      <c r="AN62" s="342">
        <v>30883</v>
      </c>
      <c r="AO62" s="343">
        <v>1.5</v>
      </c>
      <c r="AP62" s="344">
        <v>39106</v>
      </c>
      <c r="AQ62" s="345">
        <v>0.9</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oklgxfcUur0OEkzAgOrAkNp2JrH3gUy+03ZbbIuhogPUGvpsN1KXrMnFJaGviyr0MtkD1TUxWeEHXXipJVowg==" saltValue="E+iSFBi1222gP5bOV/H0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IcN5P7yzUB21jV9rShuOPCe1r6PEAYXe6fAvj5KV4c5hEiD9+Nzj9gGRdUV3sSkw59AIIONhm8npufGaAwqAw==" saltValue="26HEiEMOYTYzKasSQLz+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y8cCnP3r6okccbkIm3qVy61iP2jd4mmbl7Hl2q6PN4wKRiIKJKYzrTDlLPz3HiJh4y4krUAvehS5UfKiT802Rw==" saltValue="yTkZj4shZKGs3vrOWUrM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40" t="s">
        <v>3</v>
      </c>
      <c r="D47" s="1140"/>
      <c r="E47" s="1141"/>
      <c r="F47" s="11">
        <v>38.6</v>
      </c>
      <c r="G47" s="12">
        <v>34.58</v>
      </c>
      <c r="H47" s="12">
        <v>29.63</v>
      </c>
      <c r="I47" s="12">
        <v>27.03</v>
      </c>
      <c r="J47" s="13">
        <v>24.59</v>
      </c>
    </row>
    <row r="48" spans="2:10" ht="57.75" customHeight="1" x14ac:dyDescent="0.15">
      <c r="B48" s="14"/>
      <c r="C48" s="1142" t="s">
        <v>4</v>
      </c>
      <c r="D48" s="1142"/>
      <c r="E48" s="1143"/>
      <c r="F48" s="15">
        <v>4.5599999999999996</v>
      </c>
      <c r="G48" s="16">
        <v>4.2300000000000004</v>
      </c>
      <c r="H48" s="16">
        <v>5.58</v>
      </c>
      <c r="I48" s="16">
        <v>6.19</v>
      </c>
      <c r="J48" s="17">
        <v>6.62</v>
      </c>
    </row>
    <row r="49" spans="2:10" ht="57.75" customHeight="1" thickBot="1" x14ac:dyDescent="0.2">
      <c r="B49" s="18"/>
      <c r="C49" s="1144" t="s">
        <v>5</v>
      </c>
      <c r="D49" s="1144"/>
      <c r="E49" s="1145"/>
      <c r="F49" s="19">
        <v>3.31</v>
      </c>
      <c r="G49" s="20" t="s">
        <v>560</v>
      </c>
      <c r="H49" s="20" t="s">
        <v>561</v>
      </c>
      <c r="I49" s="20">
        <v>7.0000000000000007E-2</v>
      </c>
      <c r="J49" s="21" t="s">
        <v>562</v>
      </c>
    </row>
    <row r="50" spans="2:10" x14ac:dyDescent="0.15"/>
  </sheetData>
  <sheetProtection algorithmName="SHA-512" hashValue="48/kA0i7PKRKDitM2MOm9rG3leuzG8IEcqtNUfrebTd7Yk0RqRR2p064ISoYiby0Kce+gw+Xp7KaDXyRAyBL3Q==" saltValue="16nN6WyGi3rfMjkG4+FF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dcterms:created xsi:type="dcterms:W3CDTF">2024-03-14T01:08:03Z</dcterms:created>
  <dcterms:modified xsi:type="dcterms:W3CDTF">2024-03-28T02:29:37Z</dcterms:modified>
  <cp:category/>
</cp:coreProperties>
</file>